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40" yWindow="65296" windowWidth="19520" windowHeight="17280" activeTab="0"/>
  </bookViews>
  <sheets>
    <sheet name="Education All State" sheetId="1" r:id="rId1"/>
    <sheet name="Chart1a" sheetId="2" r:id="rId2"/>
    <sheet name="Chart1c" sheetId="3" r:id="rId3"/>
    <sheet name="Chart1b" sheetId="4" r:id="rId4"/>
    <sheet name="Chart2a" sheetId="5" r:id="rId5"/>
    <sheet name="Chart2b" sheetId="6" r:id="rId6"/>
    <sheet name="Chart2c" sheetId="7" r:id="rId7"/>
    <sheet name="Chart Data" sheetId="8" r:id="rId8"/>
  </sheets>
  <definedNames>
    <definedName name="_xlnm.Print_Area" localSheetId="0">'Education All State'!$A$1:$K$58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<sst xmlns="http://schemas.openxmlformats.org/spreadsheetml/2006/main" count="284" uniqueCount="107">
  <si>
    <t>STATE GOVERNMENT HIGHER EDUCATION FINANCE PER $1,000 OF PERSONAL INCOME IN FY 2012</t>
  </si>
  <si>
    <t>Total</t>
  </si>
  <si>
    <t xml:space="preserve">Operating </t>
  </si>
  <si>
    <t>Operating</t>
  </si>
  <si>
    <t>Capital</t>
  </si>
  <si>
    <t>Enrollment:  Pct. Public</t>
  </si>
  <si>
    <t>New York State</t>
  </si>
  <si>
    <t>Higher Education Expenditures</t>
  </si>
  <si>
    <t>Tuition &amp; Fees Percent of Spending</t>
  </si>
  <si>
    <t>Auxiliary Enterprises Expenditures</t>
  </si>
  <si>
    <t>Total.</t>
  </si>
  <si>
    <t>NYState</t>
  </si>
  <si>
    <t>Higher Education</t>
  </si>
  <si>
    <t>Auxiliary</t>
  </si>
  <si>
    <t>Charges</t>
  </si>
  <si>
    <t>x</t>
  </si>
  <si>
    <t xml:space="preserve"> Fees Percent of Spending</t>
  </si>
  <si>
    <t>Education</t>
  </si>
  <si>
    <t>State Higher Education</t>
  </si>
  <si>
    <t>Expenditures</t>
  </si>
  <si>
    <t>Pct Public</t>
  </si>
  <si>
    <t>U.S. Local  Government Total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</si>
  <si>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</si>
  <si>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</si>
  <si>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</si>
  <si>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</si>
  <si>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</si>
  <si>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</si>
  <si>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</si>
  <si>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</si>
  <si>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</si>
  <si>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</si>
  <si>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</si>
  <si>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</si>
  <si>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</si>
  <si>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</si>
  <si>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Downstate Suburbs</t>
  </si>
  <si>
    <t>Upstate Urban</t>
  </si>
  <si>
    <t>Upstate Rural</t>
  </si>
  <si>
    <t xml:space="preserve">U.S. </t>
  </si>
  <si>
    <t>Source:  U.S. Census Bureau, Census of Governments, and Bureau of Economic Analysis, Local Area Personal Income.  Tabulation by L. Littlefield</t>
  </si>
  <si>
    <t>Pennsylvania</t>
  </si>
  <si>
    <t>Rhode Island</t>
  </si>
  <si>
    <t>South Carolina</t>
  </si>
  <si>
    <t>Pennsylvania*</t>
  </si>
  <si>
    <t>Illinois*</t>
  </si>
  <si>
    <t xml:space="preserve">New Jersey </t>
  </si>
  <si>
    <t>New York City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</si>
  <si>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</si>
  <si>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</si>
  <si>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</si>
  <si>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</si>
  <si>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</si>
  <si>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</si>
  <si>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</si>
  <si>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</si>
  <si>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Texas</t>
  </si>
  <si>
    <t>Florida</t>
  </si>
  <si>
    <t>North Carolina</t>
  </si>
  <si>
    <t>Pennsylvania</t>
  </si>
  <si>
    <t>Massachusetts</t>
  </si>
  <si>
    <t>New Jersey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</si>
  <si>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</si>
  <si>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</si>
  <si>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</si>
  <si>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</si>
  <si>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</si>
  <si>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</si>
  <si>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</si>
  <si>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</si>
  <si>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</si>
  <si>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</si>
  <si>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</si>
  <si>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</si>
  <si>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</si>
  <si>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</si>
  <si>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</si>
  <si>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</si>
  <si>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</si>
  <si>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</si>
  <si>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</si>
  <si>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</si>
  <si>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</si>
  <si>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</si>
  <si>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</si>
  <si>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</si>
  <si>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Washington</t>
  </si>
  <si>
    <t>Oklahoma</t>
  </si>
  <si>
    <t>United States</t>
  </si>
  <si>
    <t>Personal Income</t>
  </si>
  <si>
    <t>Total Expenditures</t>
  </si>
  <si>
    <t>Capital Expenditures</t>
  </si>
  <si>
    <t>Current Expenditures</t>
  </si>
  <si>
    <t>New York State</t>
  </si>
  <si>
    <t>New Jersey</t>
  </si>
  <si>
    <t>Connecticut</t>
  </si>
  <si>
    <t>Massachusetts</t>
  </si>
  <si>
    <t>North Carolina</t>
  </si>
  <si>
    <t>California</t>
  </si>
  <si>
    <t>Texas</t>
  </si>
  <si>
    <t>Direct Expenditures State Colleges &amp; Universites</t>
  </si>
  <si>
    <t>Tuition &amp; Fees Percent of Total Expenditures</t>
  </si>
  <si>
    <t>Education</t>
  </si>
  <si>
    <t>Auxiliary</t>
  </si>
  <si>
    <t>State Higher Education</t>
  </si>
  <si>
    <t>Illinois</t>
  </si>
  <si>
    <t>Pennsylvania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</si>
</sst>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0.0%"/>
    <numFmt numFmtId="168" formatCode="0.000000000000000%"/>
    <numFmt numFmtId="169" formatCode="0.00000000000000%"/>
    <numFmt numFmtId="170" formatCode="0.0000000000000%"/>
    <numFmt numFmtId="171" formatCode="_(&quot;$&quot;* #,##0.0_);_(&quot;$&quot;* \(#,##0.0\);_(&quot;$&quot;* &quot;-&quot;??_);_(@_)"/>
    <numFmt numFmtId="172" formatCode="_(\$* #,##0.00_);_(\$* \(#,##0.00\);_(\$* &quot;-&quot;??_);_(@_)"/>
    <numFmt numFmtId="173" formatCode="General"/>
    <numFmt numFmtId="174" formatCode="_(&quot;$&quot;* #,##0.00_);_(&quot;$&quot;* \(#,##0.00\);_(&quot;$&quot;* &quot;-&quot;??_);_(@_)"/>
    <numFmt numFmtId="175" formatCode="0.0%"/>
  </numFmts>
  <fonts count="30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6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167" fontId="5" fillId="0" borderId="14" xfId="6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6" xfId="0" applyBorder="1" applyAlignment="1">
      <alignment/>
    </xf>
    <xf numFmtId="44" fontId="5" fillId="0" borderId="17" xfId="44" applyFont="1" applyBorder="1" applyAlignment="1">
      <alignment/>
    </xf>
    <xf numFmtId="44" fontId="5" fillId="0" borderId="13" xfId="44" applyFont="1" applyBorder="1" applyAlignment="1">
      <alignment/>
    </xf>
    <xf numFmtId="44" fontId="5" fillId="0" borderId="14" xfId="44" applyFont="1" applyBorder="1" applyAlignment="1">
      <alignment/>
    </xf>
    <xf numFmtId="44" fontId="5" fillId="0" borderId="17" xfId="60" applyNumberFormat="1" applyFont="1" applyBorder="1" applyAlignment="1">
      <alignment/>
    </xf>
    <xf numFmtId="44" fontId="5" fillId="0" borderId="13" xfId="60" applyNumberFormat="1" applyFont="1" applyBorder="1" applyAlignment="1">
      <alignment/>
    </xf>
    <xf numFmtId="44" fontId="5" fillId="0" borderId="14" xfId="60" applyNumberFormat="1" applyFont="1" applyBorder="1" applyAlignment="1">
      <alignment/>
    </xf>
    <xf numFmtId="44" fontId="0" fillId="0" borderId="17" xfId="60" applyNumberFormat="1" applyFont="1" applyBorder="1" applyAlignment="1">
      <alignment/>
    </xf>
    <xf numFmtId="44" fontId="0" fillId="0" borderId="13" xfId="60" applyNumberFormat="1" applyFont="1" applyBorder="1" applyAlignment="1">
      <alignment/>
    </xf>
    <xf numFmtId="44" fontId="0" fillId="0" borderId="14" xfId="60" applyNumberFormat="1" applyFont="1" applyBorder="1" applyAlignment="1">
      <alignment/>
    </xf>
    <xf numFmtId="44" fontId="0" fillId="0" borderId="18" xfId="60" applyNumberFormat="1" applyFont="1" applyBorder="1" applyAlignment="1">
      <alignment/>
    </xf>
    <xf numFmtId="44" fontId="0" fillId="0" borderId="19" xfId="60" applyNumberFormat="1" applyFont="1" applyBorder="1" applyAlignment="1">
      <alignment/>
    </xf>
    <xf numFmtId="44" fontId="0" fillId="0" borderId="20" xfId="60" applyNumberFormat="1" applyFont="1" applyBorder="1" applyAlignment="1">
      <alignment/>
    </xf>
    <xf numFmtId="37" fontId="0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167" fontId="0" fillId="0" borderId="14" xfId="60" applyNumberFormat="1" applyFont="1" applyBorder="1" applyAlignment="1">
      <alignment/>
    </xf>
    <xf numFmtId="167" fontId="0" fillId="0" borderId="20" xfId="6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44" fontId="0" fillId="0" borderId="21" xfId="0" applyNumberFormat="1" applyFont="1" applyBorder="1" applyAlignment="1">
      <alignment/>
    </xf>
    <xf numFmtId="44" fontId="0" fillId="0" borderId="22" xfId="44" applyFont="1" applyBorder="1" applyAlignment="1" quotePrefix="1">
      <alignment/>
    </xf>
    <xf numFmtId="44" fontId="0" fillId="0" borderId="23" xfId="44" applyFont="1" applyBorder="1" applyAlignment="1" quotePrefix="1">
      <alignment/>
    </xf>
    <xf numFmtId="44" fontId="0" fillId="0" borderId="21" xfId="44" applyFont="1" applyBorder="1" applyAlignment="1" quotePrefix="1">
      <alignment/>
    </xf>
    <xf numFmtId="167" fontId="0" fillId="0" borderId="23" xfId="44" applyNumberFormat="1" applyFont="1" applyBorder="1" applyAlignment="1" quotePrefix="1">
      <alignment/>
    </xf>
    <xf numFmtId="167" fontId="0" fillId="0" borderId="0" xfId="0" applyNumberFormat="1" applyAlignment="1">
      <alignment/>
    </xf>
    <xf numFmtId="44" fontId="0" fillId="0" borderId="23" xfId="44" applyNumberFormat="1" applyFont="1" applyBorder="1" applyAlignment="1" quotePrefix="1">
      <alignment/>
    </xf>
    <xf numFmtId="44" fontId="0" fillId="0" borderId="22" xfId="44" applyNumberFormat="1" applyFont="1" applyBorder="1" applyAlignment="1" quotePrefix="1">
      <alignment/>
    </xf>
    <xf numFmtId="167" fontId="0" fillId="0" borderId="22" xfId="44" applyNumberFormat="1" applyFont="1" applyBorder="1" applyAlignment="1" quotePrefix="1">
      <alignment/>
    </xf>
    <xf numFmtId="44" fontId="0" fillId="0" borderId="21" xfId="44" applyNumberFormat="1" applyFont="1" applyBorder="1" applyAlignment="1" quotePrefix="1">
      <alignment/>
    </xf>
    <xf numFmtId="167" fontId="0" fillId="0" borderId="21" xfId="0" applyNumberFormat="1" applyFont="1" applyBorder="1" applyAlignment="1">
      <alignment/>
    </xf>
    <xf numFmtId="167" fontId="0" fillId="0" borderId="21" xfId="44" applyNumberFormat="1" applyFont="1" applyBorder="1" applyAlignment="1" quotePrefix="1">
      <alignment/>
    </xf>
    <xf numFmtId="0" fontId="6" fillId="0" borderId="0" xfId="57">
      <alignment/>
      <protection/>
    </xf>
    <xf numFmtId="0" fontId="8" fillId="0" borderId="0" xfId="0" applyFont="1" applyAlignment="1">
      <alignment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44" fontId="9" fillId="0" borderId="24" xfId="44" applyNumberFormat="1" applyFont="1" applyBorder="1" applyAlignment="1">
      <alignment/>
    </xf>
    <xf numFmtId="44" fontId="0" fillId="0" borderId="0" xfId="44" applyNumberFormat="1" applyFont="1" applyAlignment="1">
      <alignment/>
    </xf>
    <xf numFmtId="167" fontId="0" fillId="0" borderId="0" xfId="60" applyNumberFormat="1" applyFont="1" applyBorder="1" applyAlignment="1" quotePrefix="1">
      <alignment/>
    </xf>
    <xf numFmtId="167" fontId="9" fillId="0" borderId="25" xfId="44" applyNumberFormat="1" applyFont="1" applyBorder="1" applyAlignment="1">
      <alignment/>
    </xf>
    <xf numFmtId="167" fontId="0" fillId="0" borderId="0" xfId="44" applyNumberFormat="1" applyFont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4" fontId="5" fillId="0" borderId="27" xfId="6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167" fontId="5" fillId="0" borderId="27" xfId="60" applyNumberFormat="1" applyFont="1" applyBorder="1" applyAlignment="1">
      <alignment/>
    </xf>
    <xf numFmtId="44" fontId="0" fillId="0" borderId="13" xfId="42" applyNumberFormat="1" applyFont="1" applyBorder="1" applyAlignment="1">
      <alignment/>
    </xf>
    <xf numFmtId="167" fontId="0" fillId="0" borderId="27" xfId="60" applyNumberFormat="1" applyFont="1" applyBorder="1" applyAlignment="1">
      <alignment/>
    </xf>
    <xf numFmtId="44" fontId="0" fillId="0" borderId="19" xfId="42" applyNumberFormat="1" applyFont="1" applyBorder="1" applyAlignment="1">
      <alignment/>
    </xf>
    <xf numFmtId="167" fontId="0" fillId="0" borderId="29" xfId="60" applyNumberFormat="1" applyFont="1" applyBorder="1" applyAlignment="1">
      <alignment/>
    </xf>
    <xf numFmtId="44" fontId="0" fillId="0" borderId="0" xfId="0" applyNumberFormat="1" applyAlignment="1">
      <alignment/>
    </xf>
    <xf numFmtId="37" fontId="0" fillId="0" borderId="0" xfId="0" applyNumberFormat="1" applyAlignment="1">
      <alignment/>
    </xf>
    <xf numFmtId="44" fontId="0" fillId="0" borderId="21" xfId="44" applyNumberFormat="1" applyFont="1" applyBorder="1" applyAlignment="1" quotePrefix="1">
      <alignment/>
    </xf>
    <xf numFmtId="44" fontId="0" fillId="0" borderId="22" xfId="44" applyNumberFormat="1" applyFont="1" applyBorder="1" applyAlignment="1" quotePrefix="1">
      <alignment/>
    </xf>
    <xf numFmtId="44" fontId="0" fillId="0" borderId="23" xfId="44" applyNumberFormat="1" applyFont="1" applyBorder="1" applyAlignment="1" quotePrefix="1">
      <alignment/>
    </xf>
    <xf numFmtId="167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State Higher Education Expenditures In FY 2012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42125"/>
          <c:w val="0.8435"/>
          <c:h val="0.48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Data'!$C$31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Data'!$B$32:$B$45</c:f>
              <c:strCache>
                <c:ptCount val="14"/>
                <c:pt idx="0">
                  <c:v>Washington</c:v>
                </c:pt>
                <c:pt idx="1">
                  <c:v>California</c:v>
                </c:pt>
                <c:pt idx="2">
                  <c:v>Oklahoma</c:v>
                </c:pt>
                <c:pt idx="3">
                  <c:v>Texas</c:v>
                </c:pt>
                <c:pt idx="4">
                  <c:v>Minnesota</c:v>
                </c:pt>
                <c:pt idx="5">
                  <c:v>Illinois</c:v>
                </c:pt>
                <c:pt idx="6">
                  <c:v>Florida</c:v>
                </c:pt>
                <c:pt idx="7">
                  <c:v>North Carolina</c:v>
                </c:pt>
                <c:pt idx="8">
                  <c:v>Pennsylvania</c:v>
                </c:pt>
                <c:pt idx="9">
                  <c:v>Massachusetts</c:v>
                </c:pt>
                <c:pt idx="10">
                  <c:v>Connecticut</c:v>
                </c:pt>
                <c:pt idx="11">
                  <c:v>New Jersey</c:v>
                </c:pt>
                <c:pt idx="12">
                  <c:v>New York State</c:v>
                </c:pt>
                <c:pt idx="13">
                  <c:v>United States</c:v>
                </c:pt>
              </c:strCache>
            </c:strRef>
          </c:cat>
          <c:val>
            <c:numRef>
              <c:f>'Chart Data'!$C$32:$C$45</c:f>
              <c:numCache>
                <c:ptCount val="14"/>
                <c:pt idx="0">
                  <c:v>18.05922456732619</c:v>
                </c:pt>
                <c:pt idx="1">
                  <c:v>15.272905032944417</c:v>
                </c:pt>
                <c:pt idx="2">
                  <c:v>20.09260383355213</c:v>
                </c:pt>
                <c:pt idx="3">
                  <c:v>17.617635742562896</c:v>
                </c:pt>
                <c:pt idx="4">
                  <c:v>16.793731760369244</c:v>
                </c:pt>
                <c:pt idx="5">
                  <c:v>11.020477912533414</c:v>
                </c:pt>
                <c:pt idx="6">
                  <c:v>9.565206235391042</c:v>
                </c:pt>
                <c:pt idx="7">
                  <c:v>17.116943451609263</c:v>
                </c:pt>
                <c:pt idx="8">
                  <c:v>14.032344477693893</c:v>
                </c:pt>
                <c:pt idx="9">
                  <c:v>12.61512468943284</c:v>
                </c:pt>
                <c:pt idx="10">
                  <c:v>12.348981338218554</c:v>
                </c:pt>
                <c:pt idx="11">
                  <c:v>9.76469573209158</c:v>
                </c:pt>
                <c:pt idx="12">
                  <c:v>10.688572276992367</c:v>
                </c:pt>
                <c:pt idx="13">
                  <c:v>15.869661283394606</c:v>
                </c:pt>
              </c:numCache>
            </c:numRef>
          </c:val>
        </c:ser>
        <c:ser>
          <c:idx val="1"/>
          <c:order val="1"/>
          <c:tx>
            <c:strRef>
              <c:f>'Chart Data'!$D$31</c:f>
              <c:strCache>
                <c:ptCount val="1"/>
                <c:pt idx="0">
                  <c:v>Auxiliary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Data'!$B$32:$B$45</c:f>
              <c:strCache>
                <c:ptCount val="14"/>
                <c:pt idx="0">
                  <c:v>Washington</c:v>
                </c:pt>
                <c:pt idx="1">
                  <c:v>California</c:v>
                </c:pt>
                <c:pt idx="2">
                  <c:v>Oklahoma</c:v>
                </c:pt>
                <c:pt idx="3">
                  <c:v>Texas</c:v>
                </c:pt>
                <c:pt idx="4">
                  <c:v>Minnesota</c:v>
                </c:pt>
                <c:pt idx="5">
                  <c:v>Illinois</c:v>
                </c:pt>
                <c:pt idx="6">
                  <c:v>Florida</c:v>
                </c:pt>
                <c:pt idx="7">
                  <c:v>North Carolina</c:v>
                </c:pt>
                <c:pt idx="8">
                  <c:v>Pennsylvania</c:v>
                </c:pt>
                <c:pt idx="9">
                  <c:v>Massachusetts</c:v>
                </c:pt>
                <c:pt idx="10">
                  <c:v>Connecticut</c:v>
                </c:pt>
                <c:pt idx="11">
                  <c:v>New Jersey</c:v>
                </c:pt>
                <c:pt idx="12">
                  <c:v>New York State</c:v>
                </c:pt>
                <c:pt idx="13">
                  <c:v>United States</c:v>
                </c:pt>
              </c:strCache>
            </c:strRef>
          </c:cat>
          <c:val>
            <c:numRef>
              <c:f>'Chart Data'!$D$32:$D$45</c:f>
              <c:numCache>
                <c:ptCount val="14"/>
                <c:pt idx="0">
                  <c:v>2.894050569701088</c:v>
                </c:pt>
                <c:pt idx="1">
                  <c:v>1.1657823310379485</c:v>
                </c:pt>
                <c:pt idx="2">
                  <c:v>3.572114820428003</c:v>
                </c:pt>
                <c:pt idx="3">
                  <c:v>1.2322429658790446</c:v>
                </c:pt>
                <c:pt idx="4">
                  <c:v>2.4078260650323147</c:v>
                </c:pt>
                <c:pt idx="5">
                  <c:v>1.5361809922281444</c:v>
                </c:pt>
                <c:pt idx="6">
                  <c:v>1.0133545626031915</c:v>
                </c:pt>
                <c:pt idx="7">
                  <c:v>4.841308253809585</c:v>
                </c:pt>
                <c:pt idx="8">
                  <c:v>1.6035001165843907</c:v>
                </c:pt>
                <c:pt idx="9">
                  <c:v>1.5589127701440575</c:v>
                </c:pt>
                <c:pt idx="10">
                  <c:v>1.222920330772655</c:v>
                </c:pt>
                <c:pt idx="11">
                  <c:v>1.414266529396079</c:v>
                </c:pt>
                <c:pt idx="12">
                  <c:v>1.055180293564439</c:v>
                </c:pt>
                <c:pt idx="13">
                  <c:v>1.9568896374806002</c:v>
                </c:pt>
              </c:numCache>
            </c:numRef>
          </c:val>
        </c:ser>
        <c:ser>
          <c:idx val="2"/>
          <c:order val="2"/>
          <c:tx>
            <c:strRef>
              <c:f>'Chart Data'!$E$31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Data'!$B$32:$B$45</c:f>
              <c:strCache>
                <c:ptCount val="14"/>
                <c:pt idx="0">
                  <c:v>Washington</c:v>
                </c:pt>
                <c:pt idx="1">
                  <c:v>California</c:v>
                </c:pt>
                <c:pt idx="2">
                  <c:v>Oklahoma</c:v>
                </c:pt>
                <c:pt idx="3">
                  <c:v>Texas</c:v>
                </c:pt>
                <c:pt idx="4">
                  <c:v>Minnesota</c:v>
                </c:pt>
                <c:pt idx="5">
                  <c:v>Illinois</c:v>
                </c:pt>
                <c:pt idx="6">
                  <c:v>Florida</c:v>
                </c:pt>
                <c:pt idx="7">
                  <c:v>North Carolina</c:v>
                </c:pt>
                <c:pt idx="8">
                  <c:v>Pennsylvania</c:v>
                </c:pt>
                <c:pt idx="9">
                  <c:v>Massachusetts</c:v>
                </c:pt>
                <c:pt idx="10">
                  <c:v>Connecticut</c:v>
                </c:pt>
                <c:pt idx="11">
                  <c:v>New Jersey</c:v>
                </c:pt>
                <c:pt idx="12">
                  <c:v>New York State</c:v>
                </c:pt>
                <c:pt idx="13">
                  <c:v>United States</c:v>
                </c:pt>
              </c:strCache>
            </c:strRef>
          </c:cat>
          <c:val>
            <c:numRef>
              <c:f>'Chart Data'!$E$32:$E$45</c:f>
              <c:numCache>
                <c:ptCount val="14"/>
              </c:numCache>
            </c:numRef>
          </c:val>
        </c:ser>
        <c:overlap val="100"/>
        <c:axId val="42863015"/>
        <c:axId val="50222816"/>
      </c:barChart>
      <c:catAx>
        <c:axId val="42863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22816"/>
        <c:crosses val="autoZero"/>
        <c:auto val="1"/>
        <c:lblOffset val="100"/>
        <c:tickLblSkip val="1"/>
        <c:noMultiLvlLbl val="0"/>
      </c:catAx>
      <c:val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 $1,000 of Area Residents' Personal Income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3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75"/>
          <c:y val="0.9475"/>
          <c:w val="0.219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State Higher Education Expenditures</a:t>
            </a:r>
          </a:p>
        </c:rich>
      </c:tx>
      <c:layout>
        <c:manualLayout>
          <c:xMode val="factor"/>
          <c:yMode val="factor"/>
          <c:x val="-0.013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42075"/>
          <c:w val="0.86125"/>
          <c:h val="0.5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Data'!$B$5:$B$13</c:f>
              <c:strCache>
                <c:ptCount val="9"/>
                <c:pt idx="0">
                  <c:v>U.S. </c:v>
                </c:pt>
                <c:pt idx="1">
                  <c:v>New York State</c:v>
                </c:pt>
                <c:pt idx="2">
                  <c:v>New Jersey</c:v>
                </c:pt>
                <c:pt idx="3">
                  <c:v>Massachusetts</c:v>
                </c:pt>
                <c:pt idx="4">
                  <c:v>Connecticut</c:v>
                </c:pt>
                <c:pt idx="5">
                  <c:v>Pennsylvania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Texas</c:v>
                </c:pt>
              </c:strCache>
            </c:strRef>
          </c:cat>
          <c:val>
            <c:numRef>
              <c:f>'Chart Data'!$C$5:$C$13</c:f>
              <c:numCache>
                <c:ptCount val="9"/>
                <c:pt idx="0">
                  <c:v>13.13082985082145</c:v>
                </c:pt>
                <c:pt idx="1">
                  <c:v>8.532612153926202</c:v>
                </c:pt>
                <c:pt idx="2">
                  <c:v>8.203804636838166</c:v>
                </c:pt>
                <c:pt idx="3">
                  <c:v>8.643002808633492</c:v>
                </c:pt>
                <c:pt idx="4">
                  <c:v>8.124390862470728</c:v>
                </c:pt>
                <c:pt idx="5">
                  <c:v>14.109649932727427</c:v>
                </c:pt>
                <c:pt idx="6">
                  <c:v>15.115687363496841</c:v>
                </c:pt>
                <c:pt idx="7">
                  <c:v>10.883236834157866</c:v>
                </c:pt>
                <c:pt idx="8">
                  <c:v>13.473254247469512</c:v>
                </c:pt>
              </c:numCache>
            </c:numRef>
          </c:val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Data'!$B$5:$B$13</c:f>
              <c:strCache>
                <c:ptCount val="9"/>
                <c:pt idx="0">
                  <c:v>U.S. </c:v>
                </c:pt>
                <c:pt idx="1">
                  <c:v>New York State</c:v>
                </c:pt>
                <c:pt idx="2">
                  <c:v>New Jersey</c:v>
                </c:pt>
                <c:pt idx="3">
                  <c:v>Massachusetts</c:v>
                </c:pt>
                <c:pt idx="4">
                  <c:v>Connecticut</c:v>
                </c:pt>
                <c:pt idx="5">
                  <c:v>Pennsylvania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Texas</c:v>
                </c:pt>
              </c:strCache>
            </c:strRef>
          </c:cat>
          <c:val>
            <c:numRef>
              <c:f>'Chart Data'!$D$5:$D$13</c:f>
              <c:numCache>
                <c:ptCount val="9"/>
                <c:pt idx="0">
                  <c:v>14.353317491812104</c:v>
                </c:pt>
                <c:pt idx="1">
                  <c:v>8.907405278550165</c:v>
                </c:pt>
                <c:pt idx="2">
                  <c:v>9.23068043500594</c:v>
                </c:pt>
                <c:pt idx="3">
                  <c:v>9.878754336356288</c:v>
                </c:pt>
                <c:pt idx="4">
                  <c:v>10.40350343316443</c:v>
                </c:pt>
                <c:pt idx="5">
                  <c:v>13.009347885936494</c:v>
                </c:pt>
                <c:pt idx="6">
                  <c:v>17.073287221644996</c:v>
                </c:pt>
                <c:pt idx="7">
                  <c:v>11.619384099875438</c:v>
                </c:pt>
                <c:pt idx="8">
                  <c:v>15.63787624295571</c:v>
                </c:pt>
              </c:numCache>
            </c:numRef>
          </c:val>
        </c:ser>
        <c:ser>
          <c:idx val="2"/>
          <c:order val="2"/>
          <c:tx>
            <c:strRef>
              <c:f>'Chart Data'!$E$4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Data'!$B$5:$B$13</c:f>
              <c:strCache>
                <c:ptCount val="9"/>
                <c:pt idx="0">
                  <c:v>U.S. </c:v>
                </c:pt>
                <c:pt idx="1">
                  <c:v>New York State</c:v>
                </c:pt>
                <c:pt idx="2">
                  <c:v>New Jersey</c:v>
                </c:pt>
                <c:pt idx="3">
                  <c:v>Massachusetts</c:v>
                </c:pt>
                <c:pt idx="4">
                  <c:v>Connecticut</c:v>
                </c:pt>
                <c:pt idx="5">
                  <c:v>Pennsylvania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Texas</c:v>
                </c:pt>
              </c:strCache>
            </c:strRef>
          </c:cat>
          <c:val>
            <c:numRef>
              <c:f>'Chart Data'!$E$5:$E$13</c:f>
              <c:numCache>
                <c:ptCount val="9"/>
                <c:pt idx="0">
                  <c:v>15.877131462685396</c:v>
                </c:pt>
                <c:pt idx="1">
                  <c:v>10.219338031194557</c:v>
                </c:pt>
                <c:pt idx="2">
                  <c:v>9.50033573967432</c:v>
                </c:pt>
                <c:pt idx="3">
                  <c:v>13.242782409848074</c:v>
                </c:pt>
                <c:pt idx="4">
                  <c:v>12.04151762005376</c:v>
                </c:pt>
                <c:pt idx="5">
                  <c:v>13.850369316773941</c:v>
                </c:pt>
                <c:pt idx="6">
                  <c:v>20.403162908169186</c:v>
                </c:pt>
                <c:pt idx="7">
                  <c:v>14.146178896986877</c:v>
                </c:pt>
                <c:pt idx="8">
                  <c:v>17.74363929853221</c:v>
                </c:pt>
              </c:numCache>
            </c:numRef>
          </c:val>
        </c:ser>
        <c:axId val="49352161"/>
        <c:axId val="41516266"/>
      </c:bar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6266"/>
        <c:crosses val="autoZero"/>
        <c:auto val="1"/>
        <c:lblOffset val="100"/>
        <c:tickLblSkip val="1"/>
        <c:noMultiLvlLbl val="0"/>
      </c:catAx>
      <c:valAx>
        <c:axId val="415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 $1,000 of Area Residents' Personal Income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52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45"/>
          <c:y val="0.915"/>
          <c:w val="0.201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Higher Education:  Public Percent of Total Enrollment In State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37125"/>
          <c:w val="0.93125"/>
          <c:h val="0.58725"/>
        </c:manualLayout>
      </c:layout>
      <c:barChart>
        <c:barDir val="col"/>
        <c:grouping val="clustered"/>
        <c:varyColors val="0"/>
        <c:ser>
          <c:idx val="1"/>
          <c:order val="0"/>
          <c:tx>
            <c:v>Public Percent of Total Enrollment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Data'!$F$35:$F$48</c:f>
              <c:strCache>
                <c:ptCount val="14"/>
                <c:pt idx="0">
                  <c:v>United States</c:v>
                </c:pt>
                <c:pt idx="1">
                  <c:v>New York State</c:v>
                </c:pt>
                <c:pt idx="2">
                  <c:v>New Jersey</c:v>
                </c:pt>
                <c:pt idx="3">
                  <c:v>Connecticut</c:v>
                </c:pt>
                <c:pt idx="4">
                  <c:v>Massachusetts</c:v>
                </c:pt>
                <c:pt idx="5">
                  <c:v>Pennsylvania*</c:v>
                </c:pt>
                <c:pt idx="6">
                  <c:v>North Carolina</c:v>
                </c:pt>
                <c:pt idx="7">
                  <c:v>Florida</c:v>
                </c:pt>
                <c:pt idx="8">
                  <c:v>Illinois*</c:v>
                </c:pt>
                <c:pt idx="9">
                  <c:v>Minnesota</c:v>
                </c:pt>
                <c:pt idx="10">
                  <c:v>Texas</c:v>
                </c:pt>
                <c:pt idx="11">
                  <c:v>Oklahoma</c:v>
                </c:pt>
                <c:pt idx="12">
                  <c:v>California</c:v>
                </c:pt>
                <c:pt idx="13">
                  <c:v>Washington</c:v>
                </c:pt>
              </c:strCache>
            </c:strRef>
          </c:cat>
          <c:val>
            <c:numRef>
              <c:f>'Chart Data'!$H$35:$H$48</c:f>
              <c:numCache>
                <c:ptCount val="14"/>
                <c:pt idx="0">
                  <c:v>0.7314185752947184</c:v>
                </c:pt>
                <c:pt idx="1">
                  <c:v>0.547</c:v>
                </c:pt>
                <c:pt idx="2">
                  <c:v>0.8017310317924712</c:v>
                </c:pt>
                <c:pt idx="3">
                  <c:v>0.6444526490677497</c:v>
                </c:pt>
                <c:pt idx="4">
                  <c:v>0.4314378186208747</c:v>
                </c:pt>
                <c:pt idx="5">
                  <c:v>0.5470519581568254</c:v>
                </c:pt>
                <c:pt idx="6">
                  <c:v>0.8222966215922431</c:v>
                </c:pt>
                <c:pt idx="7">
                  <c:v>0.7295093343367269</c:v>
                </c:pt>
                <c:pt idx="8">
                  <c:v>0.6522155574331795</c:v>
                </c:pt>
                <c:pt idx="9">
                  <c:v>0.6243276447190764</c:v>
                </c:pt>
                <c:pt idx="10">
                  <c:v>0.876315226334968</c:v>
                </c:pt>
                <c:pt idx="11">
                  <c:v>0.8621376785308357</c:v>
                </c:pt>
                <c:pt idx="12">
                  <c:v>0.8443753791604911</c:v>
                </c:pt>
                <c:pt idx="13">
                  <c:v>0.860802405285007</c:v>
                </c:pt>
              </c:numCache>
            </c:numRef>
          </c:val>
        </c:ser>
        <c:axId val="38102075"/>
        <c:axId val="7374356"/>
      </c:bar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4356"/>
        <c:crosses val="autoZero"/>
        <c:auto val="1"/>
        <c:lblOffset val="100"/>
        <c:tickLblSkip val="1"/>
        <c:noMultiLvlLbl val="0"/>
      </c:catAx>
      <c:valAx>
        <c:axId val="7374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207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Tuition &amp; Fees:  Percent of State Higher Education Expenditures FY 2012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875"/>
          <c:w val="0.95675"/>
          <c:h val="0.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Data'!$C$52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Data'!$B$53:$B$66</c:f>
              <c:strCache>
                <c:ptCount val="14"/>
                <c:pt idx="0">
                  <c:v>Washington</c:v>
                </c:pt>
                <c:pt idx="1">
                  <c:v>California</c:v>
                </c:pt>
                <c:pt idx="2">
                  <c:v>Oklahoma</c:v>
                </c:pt>
                <c:pt idx="3">
                  <c:v>Texas</c:v>
                </c:pt>
                <c:pt idx="4">
                  <c:v>Minnesota</c:v>
                </c:pt>
                <c:pt idx="5">
                  <c:v>Illinois</c:v>
                </c:pt>
                <c:pt idx="6">
                  <c:v>Florida</c:v>
                </c:pt>
                <c:pt idx="7">
                  <c:v>North Carolina</c:v>
                </c:pt>
                <c:pt idx="8">
                  <c:v>Pennsylvania</c:v>
                </c:pt>
                <c:pt idx="9">
                  <c:v>Massachusetts</c:v>
                </c:pt>
                <c:pt idx="10">
                  <c:v>Connecticut</c:v>
                </c:pt>
                <c:pt idx="11">
                  <c:v>New Jersey</c:v>
                </c:pt>
                <c:pt idx="12">
                  <c:v>New York State</c:v>
                </c:pt>
                <c:pt idx="13">
                  <c:v>United States</c:v>
                </c:pt>
              </c:strCache>
            </c:strRef>
          </c:cat>
          <c:val>
            <c:numRef>
              <c:f>'Chart Data'!$C$53:$C$66</c:f>
              <c:numCache>
                <c:ptCount val="14"/>
                <c:pt idx="0">
                  <c:v>0.3031289364715255</c:v>
                </c:pt>
                <c:pt idx="1">
                  <c:v>0.2005704056788415</c:v>
                </c:pt>
                <c:pt idx="2">
                  <c:v>0.3847169537876019</c:v>
                </c:pt>
                <c:pt idx="3">
                  <c:v>0.2572930260740962</c:v>
                </c:pt>
                <c:pt idx="4">
                  <c:v>0.2802212782938077</c:v>
                </c:pt>
                <c:pt idx="5">
                  <c:v>0.339065152881047</c:v>
                </c:pt>
                <c:pt idx="6">
                  <c:v>0.20584265633538942</c:v>
                </c:pt>
                <c:pt idx="7">
                  <c:v>0.21677442570628863</c:v>
                </c:pt>
                <c:pt idx="8">
                  <c:v>0.47821487548233804</c:v>
                </c:pt>
                <c:pt idx="9">
                  <c:v>0.37540024167519404</c:v>
                </c:pt>
                <c:pt idx="10">
                  <c:v>0.32021433152053264</c:v>
                </c:pt>
                <c:pt idx="11">
                  <c:v>0.3655538318871828</c:v>
                </c:pt>
                <c:pt idx="12">
                  <c:v>0.16566287677678143</c:v>
                </c:pt>
                <c:pt idx="13">
                  <c:v>0.3020267323980339</c:v>
                </c:pt>
              </c:numCache>
            </c:numRef>
          </c:val>
        </c:ser>
        <c:axId val="66369205"/>
        <c:axId val="60451934"/>
      </c:barChart>
      <c:catAx>
        <c:axId val="66369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1934"/>
        <c:crosses val="autoZero"/>
        <c:auto val="1"/>
        <c:lblOffset val="100"/>
        <c:tickLblSkip val="1"/>
        <c:noMultiLvlLbl val="0"/>
      </c:catAx>
      <c:valAx>
        <c:axId val="60451934"/>
        <c:scaling>
          <c:orientation val="minMax"/>
          <c:max val="1.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9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Tuition &amp; Fees:  Percent of State Auxiliary Higher Education Expenditures FY 2012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4725"/>
          <c:w val="0.95675"/>
          <c:h val="0.7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Data'!$C$70</c:f>
              <c:strCache>
                <c:ptCount val="1"/>
                <c:pt idx="0">
                  <c:v>Auxiliary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Data'!$B$71:$B$84</c:f>
              <c:strCache>
                <c:ptCount val="14"/>
                <c:pt idx="0">
                  <c:v>Washington</c:v>
                </c:pt>
                <c:pt idx="1">
                  <c:v>California</c:v>
                </c:pt>
                <c:pt idx="2">
                  <c:v>Oklahoma</c:v>
                </c:pt>
                <c:pt idx="3">
                  <c:v>Texas</c:v>
                </c:pt>
                <c:pt idx="4">
                  <c:v>Minnesota</c:v>
                </c:pt>
                <c:pt idx="5">
                  <c:v>Illinois</c:v>
                </c:pt>
                <c:pt idx="6">
                  <c:v>Florida</c:v>
                </c:pt>
                <c:pt idx="7">
                  <c:v>North Carolina</c:v>
                </c:pt>
                <c:pt idx="8">
                  <c:v>Pennsylvania</c:v>
                </c:pt>
                <c:pt idx="9">
                  <c:v>Massachusetts</c:v>
                </c:pt>
                <c:pt idx="10">
                  <c:v>Connecticut</c:v>
                </c:pt>
                <c:pt idx="11">
                  <c:v>New Jersey</c:v>
                </c:pt>
                <c:pt idx="12">
                  <c:v>New York State</c:v>
                </c:pt>
                <c:pt idx="13">
                  <c:v>United States</c:v>
                </c:pt>
              </c:strCache>
            </c:strRef>
          </c:cat>
          <c:val>
            <c:numRef>
              <c:f>'Chart Data'!$C$71:$C$84</c:f>
              <c:numCache>
                <c:ptCount val="14"/>
                <c:pt idx="0">
                  <c:v>0.5561901556870668</c:v>
                </c:pt>
                <c:pt idx="1">
                  <c:v>0.7608406515106229</c:v>
                </c:pt>
                <c:pt idx="2">
                  <c:v>0.8092271867784061</c:v>
                </c:pt>
                <c:pt idx="3">
                  <c:v>0.8317456707799324</c:v>
                </c:pt>
                <c:pt idx="4">
                  <c:v>0.9681627159298857</c:v>
                </c:pt>
                <c:pt idx="5">
                  <c:v>0.8502648690607868</c:v>
                </c:pt>
                <c:pt idx="6">
                  <c:v>0.8449436244617567</c:v>
                </c:pt>
                <c:pt idx="7">
                  <c:v>0.745522182495152</c:v>
                </c:pt>
                <c:pt idx="8">
                  <c:v>0.9904520560720614</c:v>
                </c:pt>
                <c:pt idx="9">
                  <c:v>0.8236620744356731</c:v>
                </c:pt>
                <c:pt idx="10">
                  <c:v>1.0229125083166999</c:v>
                </c:pt>
                <c:pt idx="11">
                  <c:v>0.7942252310836546</c:v>
                </c:pt>
                <c:pt idx="12">
                  <c:v>0.8041668307245152</c:v>
                </c:pt>
                <c:pt idx="13">
                  <c:v>0.8373515857102365</c:v>
                </c:pt>
              </c:numCache>
            </c:numRef>
          </c:val>
        </c:ser>
        <c:axId val="7196495"/>
        <c:axId val="64768456"/>
      </c:barChart>
      <c:catAx>
        <c:axId val="719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68456"/>
        <c:crosses val="autoZero"/>
        <c:auto val="1"/>
        <c:lblOffset val="100"/>
        <c:tickLblSkip val="1"/>
        <c:noMultiLvlLbl val="0"/>
      </c:catAx>
      <c:valAx>
        <c:axId val="647684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9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Tuition &amp; Fees:  Percent of State Higher Education Expenditures</a:t>
            </a:r>
          </a:p>
        </c:rich>
      </c:tx>
      <c:layout>
        <c:manualLayout>
          <c:xMode val="factor"/>
          <c:yMode val="factor"/>
          <c:x val="-0.00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875"/>
          <c:w val="0.956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Data'!$C$17</c:f>
              <c:strCache>
                <c:ptCount val="1"/>
                <c:pt idx="0">
                  <c:v>1992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Data'!$B$18:$B$26</c:f>
              <c:strCache>
                <c:ptCount val="9"/>
                <c:pt idx="0">
                  <c:v>U.S. Local  Government Total</c:v>
                </c:pt>
                <c:pt idx="1">
                  <c:v>New York State</c:v>
                </c:pt>
                <c:pt idx="2">
                  <c:v>New Jersey</c:v>
                </c:pt>
                <c:pt idx="3">
                  <c:v>Massachusetts</c:v>
                </c:pt>
                <c:pt idx="4">
                  <c:v>Connecticut</c:v>
                </c:pt>
                <c:pt idx="5">
                  <c:v>Pennsylvania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Texas</c:v>
                </c:pt>
              </c:strCache>
            </c:strRef>
          </c:cat>
          <c:val>
            <c:numRef>
              <c:f>'Chart Data'!$C$18:$C$26</c:f>
              <c:numCache>
                <c:ptCount val="9"/>
                <c:pt idx="0">
                  <c:v>0.40156897840152384</c:v>
                </c:pt>
                <c:pt idx="1">
                  <c:v>0.25055964822258187</c:v>
                </c:pt>
                <c:pt idx="2">
                  <c:v>0.37317833511922255</c:v>
                </c:pt>
                <c:pt idx="3">
                  <c:v>0.5328921431899387</c:v>
                </c:pt>
                <c:pt idx="4">
                  <c:v>0.3977635887061491</c:v>
                </c:pt>
                <c:pt idx="5">
                  <c:v>0.42892237524246846</c:v>
                </c:pt>
                <c:pt idx="6">
                  <c:v>0.4003766317570876</c:v>
                </c:pt>
                <c:pt idx="7">
                  <c:v>0.3320361493922923</c:v>
                </c:pt>
                <c:pt idx="8">
                  <c:v>0.34401063122923586</c:v>
                </c:pt>
              </c:numCache>
            </c:numRef>
          </c:val>
        </c:ser>
        <c:ser>
          <c:idx val="1"/>
          <c:order val="1"/>
          <c:tx>
            <c:strRef>
              <c:f>'Chart Data'!$D$17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Data'!$B$18:$B$26</c:f>
              <c:strCache>
                <c:ptCount val="9"/>
                <c:pt idx="0">
                  <c:v>U.S. Local  Government Total</c:v>
                </c:pt>
                <c:pt idx="1">
                  <c:v>New York State</c:v>
                </c:pt>
                <c:pt idx="2">
                  <c:v>New Jersey</c:v>
                </c:pt>
                <c:pt idx="3">
                  <c:v>Massachusetts</c:v>
                </c:pt>
                <c:pt idx="4">
                  <c:v>Connecticut</c:v>
                </c:pt>
                <c:pt idx="5">
                  <c:v>Pennsylvania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Texas</c:v>
                </c:pt>
              </c:strCache>
            </c:strRef>
          </c:cat>
          <c:val>
            <c:numRef>
              <c:f>'Chart Data'!$D$18:$D$26</c:f>
              <c:numCache>
                <c:ptCount val="9"/>
                <c:pt idx="0">
                  <c:v>0.4155327496998151</c:v>
                </c:pt>
                <c:pt idx="1">
                  <c:v>0.2915464327020807</c:v>
                </c:pt>
                <c:pt idx="2">
                  <c:v>0.41182257968174524</c:v>
                </c:pt>
                <c:pt idx="3">
                  <c:v>0.39819004344977194</c:v>
                </c:pt>
                <c:pt idx="4">
                  <c:v>0.29334611812945827</c:v>
                </c:pt>
                <c:pt idx="5">
                  <c:v>0.5129964468917189</c:v>
                </c:pt>
                <c:pt idx="6">
                  <c:v>0.3845497591056201</c:v>
                </c:pt>
                <c:pt idx="7">
                  <c:v>0.44066415686821914</c:v>
                </c:pt>
                <c:pt idx="8">
                  <c:v>0.35806645350634203</c:v>
                </c:pt>
              </c:numCache>
            </c:numRef>
          </c:val>
        </c:ser>
        <c:ser>
          <c:idx val="2"/>
          <c:order val="2"/>
          <c:tx>
            <c:strRef>
              <c:f>'Chart Data'!$E$17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Data'!$B$18:$B$26</c:f>
              <c:strCache>
                <c:ptCount val="9"/>
                <c:pt idx="0">
                  <c:v>U.S. Local  Government Total</c:v>
                </c:pt>
                <c:pt idx="1">
                  <c:v>New York State</c:v>
                </c:pt>
                <c:pt idx="2">
                  <c:v>New Jersey</c:v>
                </c:pt>
                <c:pt idx="3">
                  <c:v>Massachusetts</c:v>
                </c:pt>
                <c:pt idx="4">
                  <c:v>Connecticut</c:v>
                </c:pt>
                <c:pt idx="5">
                  <c:v>Pennsylvania</c:v>
                </c:pt>
                <c:pt idx="6">
                  <c:v>North Carolina</c:v>
                </c:pt>
                <c:pt idx="7">
                  <c:v>California</c:v>
                </c:pt>
                <c:pt idx="8">
                  <c:v>Texas</c:v>
                </c:pt>
              </c:strCache>
            </c:strRef>
          </c:cat>
          <c:val>
            <c:numRef>
              <c:f>'Chart Data'!$E$18:$E$26</c:f>
              <c:numCache>
                <c:ptCount val="9"/>
                <c:pt idx="0">
                  <c:v>0.405089962113581</c:v>
                </c:pt>
                <c:pt idx="1">
                  <c:v>0.25630237658902644</c:v>
                </c:pt>
                <c:pt idx="2">
                  <c:v>0.4939581328272982</c:v>
                </c:pt>
                <c:pt idx="3">
                  <c:v>0.4545674766067512</c:v>
                </c:pt>
                <c:pt idx="4">
                  <c:v>0.43227618573015825</c:v>
                </c:pt>
                <c:pt idx="5">
                  <c:v>0.5991656731101089</c:v>
                </c:pt>
                <c:pt idx="6">
                  <c:v>0.3587589980546968</c:v>
                </c:pt>
                <c:pt idx="7">
                  <c:v>0.27924624560346617</c:v>
                </c:pt>
                <c:pt idx="8">
                  <c:v>0.3132281642556743</c:v>
                </c:pt>
              </c:numCache>
            </c:numRef>
          </c:val>
        </c:ser>
        <c:axId val="46045193"/>
        <c:axId val="11753554"/>
      </c:bar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3554"/>
        <c:crosses val="autoZero"/>
        <c:auto val="1"/>
        <c:lblOffset val="100"/>
        <c:tickLblSkip val="1"/>
        <c:noMultiLvlLbl val="0"/>
      </c:catAx>
      <c:valAx>
        <c:axId val="11753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5"/>
          <c:y val="0.93625"/>
          <c:w val="0.2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</cdr:x>
      <cdr:y>0.427</cdr:y>
    </cdr:from>
    <cdr:to>
      <cdr:x>0.96475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6657975" y="2514600"/>
          <a:ext cx="168592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U.S. Census Bureau, 2012 Census of Governments.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Income:  Bureau of Economic Analysis.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Tabulation by L. Littlefield
</a:t>
          </a:r>
        </a:p>
      </cdr:txBody>
    </cdr:sp>
  </cdr:relSizeAnchor>
  <cdr:relSizeAnchor xmlns:cdr="http://schemas.openxmlformats.org/drawingml/2006/chartDrawing">
    <cdr:from>
      <cdr:x>0.67375</cdr:x>
      <cdr:y>0.41675</cdr:y>
    </cdr:from>
    <cdr:to>
      <cdr:x>0.6745</cdr:x>
      <cdr:y>0.855</cdr:y>
    </cdr:to>
    <cdr:sp>
      <cdr:nvSpPr>
        <cdr:cNvPr id="2" name="Straight Connector 3"/>
        <cdr:cNvSpPr>
          <a:spLocks/>
        </cdr:cNvSpPr>
      </cdr:nvSpPr>
      <cdr:spPr>
        <a:xfrm rot="16200000" flipH="1">
          <a:off x="5829300" y="2457450"/>
          <a:ext cx="9525" cy="2590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0.006</cdr:x>
      <cdr:y>0.01525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7625" cy="85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0.69625</cdr:x>
      <cdr:y>0.20725</cdr:y>
    </cdr:from>
    <cdr:to>
      <cdr:x>0.9205</cdr:x>
      <cdr:y>0.2965</cdr:y>
    </cdr:to>
    <cdr:sp>
      <cdr:nvSpPr>
        <cdr:cNvPr id="2" name="TextBox 2"/>
        <cdr:cNvSpPr txBox="1">
          <a:spLocks noChangeArrowheads="1"/>
        </cdr:cNvSpPr>
      </cdr:nvSpPr>
      <cdr:spPr>
        <a:xfrm>
          <a:off x="6038850" y="1219200"/>
          <a:ext cx="19431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 only; not including auxiliary enterprises.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0.19475</cdr:y>
    </cdr:from>
    <cdr:to>
      <cdr:x>0.925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1143000"/>
          <a:ext cx="2790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Both auxilary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enterprises and other expenditures together.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20.8515625" style="0" customWidth="1"/>
    <col min="2" max="2" width="12.140625" style="0" customWidth="1"/>
    <col min="3" max="3" width="11.421875" style="0" customWidth="1"/>
    <col min="4" max="4" width="10.140625" style="0" customWidth="1"/>
    <col min="5" max="5" width="15.00390625" style="0" customWidth="1"/>
    <col min="6" max="7" width="13.8515625" style="0" customWidth="1"/>
    <col min="8" max="8" width="11.7109375" style="0" customWidth="1"/>
    <col min="9" max="9" width="11.421875" style="0" customWidth="1"/>
    <col min="10" max="10" width="13.8515625" style="0" customWidth="1"/>
    <col min="11" max="11" width="14.00390625" style="0" customWidth="1"/>
    <col min="12" max="13" width="11.421875" style="0" customWidth="1"/>
    <col min="14" max="14" width="15.8515625" style="0" customWidth="1"/>
    <col min="15" max="15" width="13.7109375" style="0" customWidth="1"/>
    <col min="16" max="16" width="14.28125" style="0" customWidth="1"/>
    <col min="17" max="18" width="17.8515625" style="0" customWidth="1"/>
    <col min="19" max="19" width="15.140625" style="0" customWidth="1"/>
    <col min="20" max="20" width="11.7109375" style="0" customWidth="1"/>
    <col min="21" max="21" width="13.140625" style="0" bestFit="1" customWidth="1"/>
    <col min="22" max="22" width="14.140625" style="0" customWidth="1"/>
    <col min="23" max="23" width="11.421875" style="0" customWidth="1"/>
    <col min="24" max="24" width="16.28125" style="0" bestFit="1" customWidth="1"/>
    <col min="25" max="16384" width="11.421875" style="0" customWidth="1"/>
  </cols>
  <sheetData>
    <row r="1" spans="1:30" ht="21" customHeight="1" thickBo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AD1" t="s">
        <v>0</v>
      </c>
    </row>
    <row r="2" spans="2:34" ht="15" customHeight="1">
      <c r="B2" s="64"/>
      <c r="C2" s="67"/>
      <c r="D2" s="91" t="s">
        <v>7</v>
      </c>
      <c r="E2" s="86"/>
      <c r="F2" s="86"/>
      <c r="G2" s="65"/>
      <c r="H2" s="92" t="s">
        <v>9</v>
      </c>
      <c r="I2" s="93"/>
      <c r="J2" s="94"/>
      <c r="K2" s="58"/>
      <c r="O2" s="85" t="s">
        <v>12</v>
      </c>
      <c r="P2" s="86"/>
      <c r="Q2" s="87"/>
      <c r="R2" s="59"/>
      <c r="S2" s="88" t="s">
        <v>13</v>
      </c>
      <c r="T2" s="89"/>
      <c r="U2" s="89"/>
      <c r="V2" s="90"/>
      <c r="AG2" t="s">
        <v>7</v>
      </c>
      <c r="AH2" t="s">
        <v>9</v>
      </c>
    </row>
    <row r="3" spans="2:37" ht="36.75" customHeight="1">
      <c r="B3" s="60" t="s">
        <v>1</v>
      </c>
      <c r="C3" s="68" t="s">
        <v>5</v>
      </c>
      <c r="D3" s="69" t="s">
        <v>1</v>
      </c>
      <c r="E3" s="61" t="s">
        <v>2</v>
      </c>
      <c r="F3" s="15" t="s">
        <v>91</v>
      </c>
      <c r="G3" s="66" t="s">
        <v>8</v>
      </c>
      <c r="H3" s="70" t="s">
        <v>10</v>
      </c>
      <c r="I3" s="61" t="s">
        <v>3</v>
      </c>
      <c r="J3" s="62" t="s">
        <v>4</v>
      </c>
      <c r="K3" s="66" t="s">
        <v>16</v>
      </c>
      <c r="O3" s="13" t="s">
        <v>90</v>
      </c>
      <c r="P3" s="14" t="s">
        <v>92</v>
      </c>
      <c r="Q3" s="15" t="s">
        <v>91</v>
      </c>
      <c r="R3" s="61" t="s">
        <v>14</v>
      </c>
      <c r="S3" s="13" t="s">
        <v>90</v>
      </c>
      <c r="T3" s="14" t="s">
        <v>92</v>
      </c>
      <c r="U3" s="15" t="s">
        <v>91</v>
      </c>
      <c r="V3" s="61" t="s">
        <v>14</v>
      </c>
      <c r="W3" s="2"/>
      <c r="X3" s="2" t="s">
        <v>89</v>
      </c>
      <c r="Y3" s="2"/>
      <c r="Z3" s="2"/>
      <c r="AE3" t="s">
        <v>1</v>
      </c>
      <c r="AF3" t="s">
        <v>5</v>
      </c>
      <c r="AG3" t="s">
        <v>1</v>
      </c>
      <c r="AH3" t="s">
        <v>10</v>
      </c>
      <c r="AI3" t="s">
        <v>3</v>
      </c>
      <c r="AJ3" t="s">
        <v>4</v>
      </c>
      <c r="AK3" t="s">
        <v>16</v>
      </c>
    </row>
    <row r="4" spans="2:11" ht="12">
      <c r="B4" s="5"/>
      <c r="C4" s="6"/>
      <c r="D4" s="8"/>
      <c r="E4" s="8"/>
      <c r="F4" s="6"/>
      <c r="G4" s="16"/>
      <c r="H4" s="5"/>
      <c r="I4" s="8"/>
      <c r="J4" s="6"/>
      <c r="K4" s="6"/>
    </row>
    <row r="5" spans="1:37" ht="12">
      <c r="A5" s="10" t="s">
        <v>88</v>
      </c>
      <c r="B5" s="17">
        <f>+D5+H5</f>
        <v>17.826550920875206</v>
      </c>
      <c r="C5" s="11">
        <v>0.7314185752947184</v>
      </c>
      <c r="D5" s="18">
        <f aca="true" t="shared" si="0" ref="D5:F6">+O5/$X5*1000</f>
        <v>15.869661283394606</v>
      </c>
      <c r="E5" s="18">
        <f t="shared" si="0"/>
        <v>12.307779892412407</v>
      </c>
      <c r="F5" s="19">
        <f t="shared" si="0"/>
        <v>3.5618813909821996</v>
      </c>
      <c r="G5" s="71">
        <f>+R5/O5</f>
        <v>0.3020267323980339</v>
      </c>
      <c r="H5" s="18">
        <f aca="true" t="shared" si="1" ref="H5:J6">+S5/$X5*1000</f>
        <v>1.9568896374806002</v>
      </c>
      <c r="I5" s="18">
        <f t="shared" si="1"/>
        <v>1.6042430416543136</v>
      </c>
      <c r="J5" s="19">
        <f t="shared" si="1"/>
        <v>0.35264659582628644</v>
      </c>
      <c r="K5" s="71">
        <f>+V5/S5</f>
        <v>0.8373515857102365</v>
      </c>
      <c r="N5" t="s">
        <v>88</v>
      </c>
      <c r="O5" s="3">
        <v>220162366</v>
      </c>
      <c r="P5" s="4">
        <v>170747812</v>
      </c>
      <c r="Q5" s="4">
        <f>+O5-P5</f>
        <v>49414554</v>
      </c>
      <c r="R5" s="4">
        <v>66494920</v>
      </c>
      <c r="S5" s="3">
        <v>27148245</v>
      </c>
      <c r="T5" s="3">
        <v>22255922</v>
      </c>
      <c r="U5" s="4">
        <f>+S5-T5</f>
        <v>4892323</v>
      </c>
      <c r="V5" s="4">
        <v>22732626</v>
      </c>
      <c r="W5" s="1"/>
      <c r="X5" s="3">
        <v>13873161000</v>
      </c>
      <c r="AD5" t="s">
        <v>88</v>
      </c>
      <c r="AE5" s="76">
        <v>17.826550920875206</v>
      </c>
      <c r="AF5" s="41">
        <v>0.7314185752947184</v>
      </c>
      <c r="AG5" s="76">
        <v>15.869661283394606</v>
      </c>
      <c r="AH5" s="76">
        <v>1.9568896374806002</v>
      </c>
      <c r="AI5" s="76">
        <v>1.6042430416543136</v>
      </c>
      <c r="AJ5" s="76">
        <v>0.35264659582628644</v>
      </c>
      <c r="AK5" s="41">
        <v>0.8373515857102365</v>
      </c>
    </row>
    <row r="6" spans="1:37" ht="12">
      <c r="A6" s="10" t="s">
        <v>6</v>
      </c>
      <c r="B6" s="17">
        <f>+D6+H6</f>
        <v>11.743752570556806</v>
      </c>
      <c r="C6" s="11">
        <v>0.547</v>
      </c>
      <c r="D6" s="18">
        <f t="shared" si="0"/>
        <v>10.688572276992367</v>
      </c>
      <c r="E6" s="18">
        <f t="shared" si="0"/>
        <v>7.131260685742155</v>
      </c>
      <c r="F6" s="19">
        <f t="shared" si="0"/>
        <v>3.5573115912502136</v>
      </c>
      <c r="G6" s="71">
        <f>+R6/O6</f>
        <v>0.16566287677678143</v>
      </c>
      <c r="H6" s="18">
        <f t="shared" si="1"/>
        <v>1.055180293564439</v>
      </c>
      <c r="I6" s="18">
        <f t="shared" si="1"/>
        <v>0.8348419631752623</v>
      </c>
      <c r="J6" s="19">
        <f t="shared" si="1"/>
        <v>0.22033833038917666</v>
      </c>
      <c r="K6" s="71">
        <f>+V6/S6</f>
        <v>0.8041668307245152</v>
      </c>
      <c r="N6" t="s">
        <v>11</v>
      </c>
      <c r="O6" s="3">
        <v>11319766</v>
      </c>
      <c r="P6" s="3">
        <v>7552384</v>
      </c>
      <c r="Q6" s="4">
        <f>+O6-P6</f>
        <v>3767382</v>
      </c>
      <c r="R6" s="3">
        <v>1875265</v>
      </c>
      <c r="S6" s="3">
        <v>1117492</v>
      </c>
      <c r="T6" s="3">
        <v>884142</v>
      </c>
      <c r="U6" s="4">
        <f>+S6-T6</f>
        <v>233350</v>
      </c>
      <c r="V6" s="4">
        <v>898650</v>
      </c>
      <c r="W6" s="1"/>
      <c r="X6" s="3">
        <v>1059053137</v>
      </c>
      <c r="AD6" t="s">
        <v>6</v>
      </c>
      <c r="AE6" s="76">
        <v>11.743752570556806</v>
      </c>
      <c r="AF6" s="41">
        <v>0.547</v>
      </c>
      <c r="AG6" s="76">
        <v>10.688572276992367</v>
      </c>
      <c r="AH6" s="76">
        <v>1.055180293564439</v>
      </c>
      <c r="AI6" s="76">
        <v>0.8348419631752623</v>
      </c>
      <c r="AJ6" s="76">
        <v>0.22033833038917666</v>
      </c>
      <c r="AK6" s="41">
        <v>0.8041668307245152</v>
      </c>
    </row>
    <row r="7" spans="1:37" ht="12">
      <c r="A7" s="10"/>
      <c r="B7" s="20"/>
      <c r="C7" s="22"/>
      <c r="D7" s="29"/>
      <c r="E7" s="21"/>
      <c r="F7" s="22"/>
      <c r="G7" s="63"/>
      <c r="H7" s="20"/>
      <c r="I7" s="21"/>
      <c r="J7" s="22"/>
      <c r="K7" s="11"/>
      <c r="N7" s="30"/>
      <c r="O7" s="3"/>
      <c r="P7" s="4"/>
      <c r="Q7" s="4"/>
      <c r="R7" s="4"/>
      <c r="S7" s="3"/>
      <c r="T7" s="3"/>
      <c r="U7" s="4"/>
      <c r="V7" s="4"/>
      <c r="W7" s="1"/>
      <c r="X7" s="4"/>
      <c r="AE7" s="76"/>
      <c r="AF7" s="76"/>
      <c r="AG7" s="77"/>
      <c r="AH7" s="76"/>
      <c r="AI7" s="76"/>
      <c r="AJ7" s="76"/>
      <c r="AK7" s="41"/>
    </row>
    <row r="8" spans="1:37" ht="12">
      <c r="A8" s="9" t="s">
        <v>48</v>
      </c>
      <c r="B8" s="23">
        <f aca="true" t="shared" si="2" ref="B8:B56">+D8+H8</f>
        <v>29.22118985196719</v>
      </c>
      <c r="C8" s="33">
        <v>0.7880594710893707</v>
      </c>
      <c r="D8" s="72">
        <f aca="true" t="shared" si="3" ref="D8:D56">+O8/$X8*1000</f>
        <v>26.629709119204318</v>
      </c>
      <c r="E8" s="24">
        <f aca="true" t="shared" si="4" ref="E8:E56">+P8/$X8*1000</f>
        <v>20.204186716927772</v>
      </c>
      <c r="F8" s="25">
        <f aca="true" t="shared" si="5" ref="F8:F56">+Q8/$X8*1000</f>
        <v>6.425522402276546</v>
      </c>
      <c r="G8" s="73">
        <f aca="true" t="shared" si="6" ref="G8:G56">+R8/O8</f>
        <v>0.3599305996085384</v>
      </c>
      <c r="H8" s="23">
        <f aca="true" t="shared" si="7" ref="H8:H56">+S8/$X8*1000</f>
        <v>2.5914807327628724</v>
      </c>
      <c r="I8" s="24">
        <f aca="true" t="shared" si="8" ref="I8:I56">+T8/$X8*1000</f>
        <v>2.1736398819432834</v>
      </c>
      <c r="J8" s="25">
        <f aca="true" t="shared" si="9" ref="J8:J56">+U8/$X8*1000</f>
        <v>0.417840850819589</v>
      </c>
      <c r="K8" s="33">
        <f aca="true" t="shared" si="10" ref="K8:K56">+V8/S8</f>
        <v>0.8349550047468989</v>
      </c>
      <c r="N8" t="s">
        <v>48</v>
      </c>
      <c r="O8" s="3">
        <v>4610925</v>
      </c>
      <c r="P8" s="4">
        <v>3498348</v>
      </c>
      <c r="Q8" s="4">
        <f aca="true" t="shared" si="11" ref="Q8:Q56">+O8-P8</f>
        <v>1112577</v>
      </c>
      <c r="R8" s="4">
        <v>1659613</v>
      </c>
      <c r="S8" s="3">
        <v>448714</v>
      </c>
      <c r="T8" s="3">
        <v>376365</v>
      </c>
      <c r="U8" s="4">
        <f aca="true" t="shared" si="12" ref="U8:U56">+S8-T8</f>
        <v>72349</v>
      </c>
      <c r="V8" s="4">
        <v>374656</v>
      </c>
      <c r="W8" s="1"/>
      <c r="X8" s="3">
        <v>173149657</v>
      </c>
      <c r="AD8" t="s">
        <v>48</v>
      </c>
      <c r="AE8" s="76">
        <v>29.22118985196719</v>
      </c>
      <c r="AF8" s="41">
        <v>0.7880594710893707</v>
      </c>
      <c r="AG8" s="76">
        <v>26.629709119204318</v>
      </c>
      <c r="AH8" s="76">
        <v>2.5914807327628724</v>
      </c>
      <c r="AI8" s="76">
        <v>2.1736398819432834</v>
      </c>
      <c r="AJ8" s="76">
        <v>0.417840850819589</v>
      </c>
      <c r="AK8" s="41">
        <v>0.8349550047468989</v>
      </c>
    </row>
    <row r="9" spans="1:37" ht="12">
      <c r="A9" s="9" t="s">
        <v>49</v>
      </c>
      <c r="B9" s="23">
        <f t="shared" si="2"/>
        <v>24.66185827646879</v>
      </c>
      <c r="C9" s="33">
        <v>0.9495393430348017</v>
      </c>
      <c r="D9" s="72">
        <f t="shared" si="3"/>
        <v>23.483676832630355</v>
      </c>
      <c r="E9" s="24">
        <f t="shared" si="4"/>
        <v>17.372723150161022</v>
      </c>
      <c r="F9" s="25">
        <f t="shared" si="5"/>
        <v>6.110953682469332</v>
      </c>
      <c r="G9" s="73">
        <f t="shared" si="6"/>
        <v>0.15893801422118783</v>
      </c>
      <c r="H9" s="23">
        <f t="shared" si="7"/>
        <v>1.1781814438384355</v>
      </c>
      <c r="I9" s="24">
        <f t="shared" si="8"/>
        <v>1.161719114914958</v>
      </c>
      <c r="J9" s="25">
        <f t="shared" si="9"/>
        <v>0.016462328923477827</v>
      </c>
      <c r="K9" s="33">
        <f t="shared" si="10"/>
        <v>0.9271791527910389</v>
      </c>
      <c r="N9" t="s">
        <v>49</v>
      </c>
      <c r="O9" s="3">
        <v>855906</v>
      </c>
      <c r="P9" s="4">
        <v>633181</v>
      </c>
      <c r="Q9" s="4">
        <f t="shared" si="11"/>
        <v>222725</v>
      </c>
      <c r="R9" s="4">
        <v>136036</v>
      </c>
      <c r="S9" s="3">
        <v>42941</v>
      </c>
      <c r="T9" s="3">
        <v>42341</v>
      </c>
      <c r="U9" s="4">
        <f t="shared" si="12"/>
        <v>600</v>
      </c>
      <c r="V9" s="4">
        <v>39814</v>
      </c>
      <c r="W9" s="1"/>
      <c r="X9" s="3">
        <v>36446848</v>
      </c>
      <c r="AD9" t="s">
        <v>49</v>
      </c>
      <c r="AE9" s="76">
        <v>24.66185827646879</v>
      </c>
      <c r="AF9" s="41">
        <v>0.9495393430348017</v>
      </c>
      <c r="AG9" s="76">
        <v>23.483676832630355</v>
      </c>
      <c r="AH9" s="76">
        <v>1.1781814438384355</v>
      </c>
      <c r="AI9" s="76">
        <v>1.161719114914958</v>
      </c>
      <c r="AJ9" s="76">
        <v>0.016462328923477827</v>
      </c>
      <c r="AK9" s="41">
        <v>0.9271791527910389</v>
      </c>
    </row>
    <row r="10" spans="1:37" ht="12">
      <c r="A10" s="9" t="s">
        <v>50</v>
      </c>
      <c r="B10" s="23">
        <f t="shared" si="2"/>
        <v>16.697020751157204</v>
      </c>
      <c r="C10" s="33">
        <v>0.4704470745266207</v>
      </c>
      <c r="D10" s="72">
        <f t="shared" si="3"/>
        <v>14.653139235575551</v>
      </c>
      <c r="E10" s="24">
        <f t="shared" si="4"/>
        <v>10.987250534292878</v>
      </c>
      <c r="F10" s="25">
        <f t="shared" si="5"/>
        <v>3.665888701282674</v>
      </c>
      <c r="G10" s="73">
        <f t="shared" si="6"/>
        <v>0.3866719078924726</v>
      </c>
      <c r="H10" s="23">
        <f t="shared" si="7"/>
        <v>2.0438815155816545</v>
      </c>
      <c r="I10" s="24">
        <f t="shared" si="8"/>
        <v>1.406143568894283</v>
      </c>
      <c r="J10" s="25">
        <f t="shared" si="9"/>
        <v>0.6377379466873717</v>
      </c>
      <c r="K10" s="33">
        <f t="shared" si="10"/>
        <v>0.6573033135054559</v>
      </c>
      <c r="N10" t="s">
        <v>50</v>
      </c>
      <c r="O10" s="3">
        <v>3515717</v>
      </c>
      <c r="P10" s="4">
        <v>2636163</v>
      </c>
      <c r="Q10" s="4">
        <f t="shared" si="11"/>
        <v>879554</v>
      </c>
      <c r="R10" s="4">
        <v>1359429</v>
      </c>
      <c r="S10" s="3">
        <v>490387</v>
      </c>
      <c r="T10" s="3">
        <v>337375</v>
      </c>
      <c r="U10" s="4">
        <f t="shared" si="12"/>
        <v>153012</v>
      </c>
      <c r="V10" s="4">
        <v>322333</v>
      </c>
      <c r="W10" s="1"/>
      <c r="X10" s="3">
        <v>239929270</v>
      </c>
      <c r="AD10" t="s">
        <v>50</v>
      </c>
      <c r="AE10" s="76">
        <v>16.697020751157204</v>
      </c>
      <c r="AF10" s="41">
        <v>0.4704470745266207</v>
      </c>
      <c r="AG10" s="76">
        <v>14.653139235575551</v>
      </c>
      <c r="AH10" s="76">
        <v>2.0438815155816545</v>
      </c>
      <c r="AI10" s="76">
        <v>1.406143568894283</v>
      </c>
      <c r="AJ10" s="76">
        <v>0.6377379466873717</v>
      </c>
      <c r="AK10" s="41">
        <v>0.6573033135054559</v>
      </c>
    </row>
    <row r="11" spans="1:37" ht="12">
      <c r="A11" s="9" t="s">
        <v>51</v>
      </c>
      <c r="B11" s="23">
        <f t="shared" si="2"/>
        <v>29.371338349511987</v>
      </c>
      <c r="C11" s="33">
        <v>0.8884412845542828</v>
      </c>
      <c r="D11" s="72">
        <f t="shared" si="3"/>
        <v>26.2550164966525</v>
      </c>
      <c r="E11" s="24">
        <f t="shared" si="4"/>
        <v>18.894342219191365</v>
      </c>
      <c r="F11" s="25">
        <f t="shared" si="5"/>
        <v>7.36067427746114</v>
      </c>
      <c r="G11" s="73">
        <f t="shared" si="6"/>
        <v>0.21873269623576438</v>
      </c>
      <c r="H11" s="23">
        <f t="shared" si="7"/>
        <v>3.1163218528594836</v>
      </c>
      <c r="I11" s="24">
        <f t="shared" si="8"/>
        <v>2.3024857550063054</v>
      </c>
      <c r="J11" s="25">
        <f t="shared" si="9"/>
        <v>0.8138360978531782</v>
      </c>
      <c r="K11" s="33">
        <f t="shared" si="10"/>
        <v>0.7359621535897642</v>
      </c>
      <c r="N11" t="s">
        <v>51</v>
      </c>
      <c r="O11" s="3">
        <v>2820918</v>
      </c>
      <c r="P11" s="4">
        <v>2030065</v>
      </c>
      <c r="Q11" s="4">
        <f t="shared" si="11"/>
        <v>790853</v>
      </c>
      <c r="R11" s="4">
        <v>617027</v>
      </c>
      <c r="S11" s="3">
        <v>334827</v>
      </c>
      <c r="T11" s="3">
        <v>247386</v>
      </c>
      <c r="U11" s="4">
        <f t="shared" si="12"/>
        <v>87441</v>
      </c>
      <c r="V11" s="4">
        <v>246420</v>
      </c>
      <c r="W11" s="1"/>
      <c r="X11" s="3">
        <v>107443010</v>
      </c>
      <c r="AD11" t="s">
        <v>51</v>
      </c>
      <c r="AE11" s="76">
        <v>29.371338349511987</v>
      </c>
      <c r="AF11" s="41">
        <v>0.8884412845542828</v>
      </c>
      <c r="AG11" s="76">
        <v>26.2550164966525</v>
      </c>
      <c r="AH11" s="76">
        <v>3.1163218528594836</v>
      </c>
      <c r="AI11" s="76">
        <v>2.3024857550063054</v>
      </c>
      <c r="AJ11" s="76">
        <v>0.8138360978531782</v>
      </c>
      <c r="AK11" s="41">
        <v>0.7359621535897642</v>
      </c>
    </row>
    <row r="12" spans="1:37" ht="12">
      <c r="A12" s="9" t="s">
        <v>52</v>
      </c>
      <c r="B12" s="23">
        <f t="shared" si="2"/>
        <v>16.438687363982364</v>
      </c>
      <c r="C12" s="33">
        <v>0.8443753791604911</v>
      </c>
      <c r="D12" s="72">
        <f t="shared" si="3"/>
        <v>15.272905032944417</v>
      </c>
      <c r="E12" s="24">
        <f t="shared" si="4"/>
        <v>12.0523704289387</v>
      </c>
      <c r="F12" s="25">
        <f t="shared" si="5"/>
        <v>3.2205346040057155</v>
      </c>
      <c r="G12" s="73">
        <f t="shared" si="6"/>
        <v>0.2005704056788415</v>
      </c>
      <c r="H12" s="23">
        <f t="shared" si="7"/>
        <v>1.1657823310379485</v>
      </c>
      <c r="I12" s="24">
        <f t="shared" si="8"/>
        <v>0.8478596737279122</v>
      </c>
      <c r="J12" s="25">
        <f t="shared" si="9"/>
        <v>0.31792265731003644</v>
      </c>
      <c r="K12" s="33">
        <f t="shared" si="10"/>
        <v>0.7608406515106229</v>
      </c>
      <c r="N12" t="s">
        <v>52</v>
      </c>
      <c r="O12" s="3">
        <v>27570553</v>
      </c>
      <c r="P12" s="4">
        <v>21756864</v>
      </c>
      <c r="Q12" s="4">
        <f t="shared" si="11"/>
        <v>5813689</v>
      </c>
      <c r="R12" s="4">
        <v>5529837</v>
      </c>
      <c r="S12" s="3">
        <v>2104463</v>
      </c>
      <c r="T12" s="3">
        <v>1530551</v>
      </c>
      <c r="U12" s="4">
        <f t="shared" si="12"/>
        <v>573912</v>
      </c>
      <c r="V12" s="4">
        <v>1601161</v>
      </c>
      <c r="W12" s="1"/>
      <c r="X12" s="3">
        <v>1805193769</v>
      </c>
      <c r="AD12" t="s">
        <v>52</v>
      </c>
      <c r="AE12" s="76">
        <v>16.438687363982364</v>
      </c>
      <c r="AF12" s="41">
        <v>0.8443753791604911</v>
      </c>
      <c r="AG12" s="76">
        <v>15.272905032944417</v>
      </c>
      <c r="AH12" s="76">
        <v>1.1657823310379485</v>
      </c>
      <c r="AI12" s="76">
        <v>0.8478596737279122</v>
      </c>
      <c r="AJ12" s="76">
        <v>0.31792265731003644</v>
      </c>
      <c r="AK12" s="41">
        <v>0.7608406515106229</v>
      </c>
    </row>
    <row r="13" spans="1:37" ht="12">
      <c r="A13" s="9" t="s">
        <v>53</v>
      </c>
      <c r="B13" s="23">
        <f t="shared" si="2"/>
        <v>20.031208442974446</v>
      </c>
      <c r="C13" s="33">
        <v>0.7233759285679144</v>
      </c>
      <c r="D13" s="72">
        <f t="shared" si="3"/>
        <v>17.144843320234934</v>
      </c>
      <c r="E13" s="24">
        <f t="shared" si="4"/>
        <v>14.160733121438474</v>
      </c>
      <c r="F13" s="25">
        <f t="shared" si="5"/>
        <v>2.9841101987964596</v>
      </c>
      <c r="G13" s="73">
        <f t="shared" si="6"/>
        <v>0.42818481454140234</v>
      </c>
      <c r="H13" s="23">
        <f t="shared" si="7"/>
        <v>2.886365122739511</v>
      </c>
      <c r="I13" s="24">
        <f t="shared" si="8"/>
        <v>2.307175723865987</v>
      </c>
      <c r="J13" s="25">
        <f t="shared" si="9"/>
        <v>0.5791893988735238</v>
      </c>
      <c r="K13" s="33">
        <f t="shared" si="10"/>
        <v>0.755927678644789</v>
      </c>
      <c r="N13" t="s">
        <v>53</v>
      </c>
      <c r="O13" s="3">
        <v>4120758</v>
      </c>
      <c r="P13" s="4">
        <v>3403528</v>
      </c>
      <c r="Q13" s="4">
        <f t="shared" si="11"/>
        <v>717230</v>
      </c>
      <c r="R13" s="4">
        <v>1764446</v>
      </c>
      <c r="S13" s="3">
        <v>693737</v>
      </c>
      <c r="T13" s="3">
        <v>554529</v>
      </c>
      <c r="U13" s="4">
        <f t="shared" si="12"/>
        <v>139208</v>
      </c>
      <c r="V13" s="4">
        <v>524415</v>
      </c>
      <c r="W13" s="1"/>
      <c r="X13" s="3">
        <v>240349703</v>
      </c>
      <c r="AD13" t="s">
        <v>53</v>
      </c>
      <c r="AE13" s="76">
        <v>20.031208442974446</v>
      </c>
      <c r="AF13" s="41">
        <v>0.7233759285679144</v>
      </c>
      <c r="AG13" s="76">
        <v>17.144843320234934</v>
      </c>
      <c r="AH13" s="76">
        <v>2.886365122739511</v>
      </c>
      <c r="AI13" s="76">
        <v>2.307175723865987</v>
      </c>
      <c r="AJ13" s="76">
        <v>0.5791893988735238</v>
      </c>
      <c r="AK13" s="41">
        <v>0.755927678644789</v>
      </c>
    </row>
    <row r="14" spans="1:37" ht="12">
      <c r="A14" s="9" t="s">
        <v>54</v>
      </c>
      <c r="B14" s="23">
        <f t="shared" si="2"/>
        <v>13.57190166899121</v>
      </c>
      <c r="C14" s="33">
        <v>0.6444526490677497</v>
      </c>
      <c r="D14" s="72">
        <f t="shared" si="3"/>
        <v>12.348981338218554</v>
      </c>
      <c r="E14" s="24">
        <f t="shared" si="4"/>
        <v>9.084328462823937</v>
      </c>
      <c r="F14" s="25">
        <f t="shared" si="5"/>
        <v>3.2646528753946176</v>
      </c>
      <c r="G14" s="73">
        <f t="shared" si="6"/>
        <v>0.32021433152053264</v>
      </c>
      <c r="H14" s="23">
        <f t="shared" si="7"/>
        <v>1.222920330772655</v>
      </c>
      <c r="I14" s="24">
        <f t="shared" si="8"/>
        <v>1.1643234518315093</v>
      </c>
      <c r="J14" s="25">
        <f t="shared" si="9"/>
        <v>0.05859687894114575</v>
      </c>
      <c r="K14" s="33">
        <f t="shared" si="10"/>
        <v>1.0229125083166999</v>
      </c>
      <c r="N14" t="s">
        <v>54</v>
      </c>
      <c r="O14" s="3">
        <v>2671189</v>
      </c>
      <c r="P14" s="4">
        <v>1965017</v>
      </c>
      <c r="Q14" s="4">
        <f t="shared" si="11"/>
        <v>706172</v>
      </c>
      <c r="R14" s="4">
        <v>855353</v>
      </c>
      <c r="S14" s="3">
        <v>264528</v>
      </c>
      <c r="T14" s="3">
        <v>251853</v>
      </c>
      <c r="U14" s="4">
        <f t="shared" si="12"/>
        <v>12675</v>
      </c>
      <c r="V14" s="4">
        <v>270589</v>
      </c>
      <c r="W14" s="1"/>
      <c r="X14" s="3">
        <v>216308449</v>
      </c>
      <c r="AD14" t="s">
        <v>54</v>
      </c>
      <c r="AE14" s="76">
        <v>13.57190166899121</v>
      </c>
      <c r="AF14" s="41">
        <v>0.6444526490677497</v>
      </c>
      <c r="AG14" s="76">
        <v>12.348981338218554</v>
      </c>
      <c r="AH14" s="76">
        <v>1.222920330772655</v>
      </c>
      <c r="AI14" s="76">
        <v>1.1643234518315093</v>
      </c>
      <c r="AJ14" s="76">
        <v>0.05859687894114575</v>
      </c>
      <c r="AK14" s="41">
        <v>1.0229125083166999</v>
      </c>
    </row>
    <row r="15" spans="1:37" ht="12">
      <c r="A15" s="9" t="s">
        <v>55</v>
      </c>
      <c r="B15" s="23">
        <f t="shared" si="2"/>
        <v>33.31316685975019</v>
      </c>
      <c r="C15" s="33">
        <v>0.7337251356238698</v>
      </c>
      <c r="D15" s="72">
        <f t="shared" si="3"/>
        <v>27.72529780963072</v>
      </c>
      <c r="E15" s="24">
        <f t="shared" si="4"/>
        <v>21.158130141190824</v>
      </c>
      <c r="F15" s="25">
        <f t="shared" si="5"/>
        <v>6.567167668439895</v>
      </c>
      <c r="G15" s="73">
        <f t="shared" si="6"/>
        <v>0.5315202895534413</v>
      </c>
      <c r="H15" s="23">
        <f t="shared" si="7"/>
        <v>5.58786905011947</v>
      </c>
      <c r="I15" s="24">
        <f t="shared" si="8"/>
        <v>2.6997764352118665</v>
      </c>
      <c r="J15" s="25">
        <f t="shared" si="9"/>
        <v>2.8880926149076034</v>
      </c>
      <c r="K15" s="33">
        <f t="shared" si="10"/>
        <v>0.5712265990639626</v>
      </c>
      <c r="N15" t="s">
        <v>55</v>
      </c>
      <c r="O15" s="3">
        <v>1119517</v>
      </c>
      <c r="P15" s="4">
        <v>854342</v>
      </c>
      <c r="Q15" s="4">
        <f t="shared" si="11"/>
        <v>265175</v>
      </c>
      <c r="R15" s="4">
        <v>595046</v>
      </c>
      <c r="S15" s="3">
        <v>225632</v>
      </c>
      <c r="T15" s="3">
        <v>109014</v>
      </c>
      <c r="U15" s="4">
        <f t="shared" si="12"/>
        <v>116618</v>
      </c>
      <c r="V15" s="4">
        <v>128887</v>
      </c>
      <c r="W15" s="1"/>
      <c r="X15" s="3">
        <v>40378899</v>
      </c>
      <c r="AD15" t="s">
        <v>55</v>
      </c>
      <c r="AE15" s="76">
        <v>33.31316685975019</v>
      </c>
      <c r="AF15" s="41">
        <v>0.7337251356238698</v>
      </c>
      <c r="AG15" s="76">
        <v>27.72529780963072</v>
      </c>
      <c r="AH15" s="76">
        <v>5.58786905011947</v>
      </c>
      <c r="AI15" s="76">
        <v>2.6997764352118665</v>
      </c>
      <c r="AJ15" s="76">
        <v>2.8880926149076034</v>
      </c>
      <c r="AK15" s="41">
        <v>0.5712265990639626</v>
      </c>
    </row>
    <row r="16" spans="1:37" ht="12">
      <c r="A16" s="9" t="s">
        <v>22</v>
      </c>
      <c r="B16" s="23">
        <f t="shared" si="2"/>
        <v>10.578560797994234</v>
      </c>
      <c r="C16" s="33">
        <v>0.7295093343367269</v>
      </c>
      <c r="D16" s="72">
        <f t="shared" si="3"/>
        <v>9.565206235391042</v>
      </c>
      <c r="E16" s="24">
        <f t="shared" si="4"/>
        <v>6.659353952882907</v>
      </c>
      <c r="F16" s="25">
        <f t="shared" si="5"/>
        <v>2.9058522825081337</v>
      </c>
      <c r="G16" s="73">
        <f t="shared" si="6"/>
        <v>0.20584265633538942</v>
      </c>
      <c r="H16" s="23">
        <f t="shared" si="7"/>
        <v>1.0133545626031915</v>
      </c>
      <c r="I16" s="24">
        <f t="shared" si="8"/>
        <v>0.8908942061783925</v>
      </c>
      <c r="J16" s="25">
        <f t="shared" si="9"/>
        <v>0.1224603564247989</v>
      </c>
      <c r="K16" s="33">
        <f t="shared" si="10"/>
        <v>0.8449436244617567</v>
      </c>
      <c r="N16" t="s">
        <v>22</v>
      </c>
      <c r="O16" s="3">
        <v>7584735</v>
      </c>
      <c r="P16" s="4">
        <v>5280538</v>
      </c>
      <c r="Q16" s="4">
        <f t="shared" si="11"/>
        <v>2304197</v>
      </c>
      <c r="R16" s="4">
        <v>1561262</v>
      </c>
      <c r="S16" s="3">
        <v>803540</v>
      </c>
      <c r="T16" s="3">
        <v>706435</v>
      </c>
      <c r="U16" s="4">
        <f t="shared" si="12"/>
        <v>97105</v>
      </c>
      <c r="V16" s="4">
        <v>678946</v>
      </c>
      <c r="W16" s="1"/>
      <c r="X16" s="3">
        <v>792950493</v>
      </c>
      <c r="AD16" t="s">
        <v>22</v>
      </c>
      <c r="AE16" s="76">
        <v>10.578560797994234</v>
      </c>
      <c r="AF16" s="41">
        <v>0.7295093343367269</v>
      </c>
      <c r="AG16" s="76">
        <v>9.565206235391042</v>
      </c>
      <c r="AH16" s="76">
        <v>1.0133545626031915</v>
      </c>
      <c r="AI16" s="76">
        <v>0.8908942061783925</v>
      </c>
      <c r="AJ16" s="76">
        <v>0.1224603564247989</v>
      </c>
      <c r="AK16" s="41">
        <v>0.8449436244617567</v>
      </c>
    </row>
    <row r="17" spans="1:37" ht="12">
      <c r="A17" s="9" t="s">
        <v>23</v>
      </c>
      <c r="B17" s="23">
        <f t="shared" si="2"/>
        <v>19.39378931592296</v>
      </c>
      <c r="C17" s="33">
        <v>0.789934974327554</v>
      </c>
      <c r="D17" s="72">
        <f t="shared" si="3"/>
        <v>17.544321402908572</v>
      </c>
      <c r="E17" s="24">
        <f t="shared" si="4"/>
        <v>13.04756770900594</v>
      </c>
      <c r="F17" s="25">
        <f t="shared" si="5"/>
        <v>4.496753693902633</v>
      </c>
      <c r="G17" s="73">
        <f t="shared" si="6"/>
        <v>0.27923657865789975</v>
      </c>
      <c r="H17" s="23">
        <f t="shared" si="7"/>
        <v>1.8494679130143876</v>
      </c>
      <c r="I17" s="24">
        <f t="shared" si="8"/>
        <v>1.6749288315276654</v>
      </c>
      <c r="J17" s="25">
        <f t="shared" si="9"/>
        <v>0.17453908148672242</v>
      </c>
      <c r="K17" s="33">
        <f t="shared" si="10"/>
        <v>1.1564893881915252</v>
      </c>
      <c r="N17" t="s">
        <v>23</v>
      </c>
      <c r="O17" s="3">
        <v>6476476</v>
      </c>
      <c r="P17" s="4">
        <v>4816502</v>
      </c>
      <c r="Q17" s="4">
        <f t="shared" si="11"/>
        <v>1659974</v>
      </c>
      <c r="R17" s="4">
        <v>1808469</v>
      </c>
      <c r="S17" s="3">
        <v>682730</v>
      </c>
      <c r="T17" s="3">
        <v>618299</v>
      </c>
      <c r="U17" s="4">
        <f t="shared" si="12"/>
        <v>64431</v>
      </c>
      <c r="V17" s="4">
        <v>789570</v>
      </c>
      <c r="W17" s="1"/>
      <c r="X17" s="3">
        <v>369149416</v>
      </c>
      <c r="AD17" t="s">
        <v>23</v>
      </c>
      <c r="AE17" s="76">
        <v>19.39378931592296</v>
      </c>
      <c r="AF17" s="41">
        <v>0.789934974327554</v>
      </c>
      <c r="AG17" s="76">
        <v>17.544321402908572</v>
      </c>
      <c r="AH17" s="76">
        <v>1.8494679130143876</v>
      </c>
      <c r="AI17" s="76">
        <v>1.6749288315276654</v>
      </c>
      <c r="AJ17" s="76">
        <v>0.17453908148672242</v>
      </c>
      <c r="AK17" s="41">
        <v>1.1564893881915252</v>
      </c>
    </row>
    <row r="18" spans="1:37" ht="12">
      <c r="A18" s="9" t="s">
        <v>24</v>
      </c>
      <c r="B18" s="23">
        <f t="shared" si="2"/>
        <v>25.796164041235507</v>
      </c>
      <c r="C18" s="33">
        <v>0.7635227661759671</v>
      </c>
      <c r="D18" s="72">
        <f t="shared" si="3"/>
        <v>21.870907089073217</v>
      </c>
      <c r="E18" s="24">
        <f t="shared" si="4"/>
        <v>15.93213221547503</v>
      </c>
      <c r="F18" s="25">
        <f t="shared" si="5"/>
        <v>5.938774873598186</v>
      </c>
      <c r="G18" s="73">
        <f t="shared" si="6"/>
        <v>0.21079415534251367</v>
      </c>
      <c r="H18" s="23">
        <f t="shared" si="7"/>
        <v>3.925256952162291</v>
      </c>
      <c r="I18" s="24">
        <f t="shared" si="8"/>
        <v>1.696594560940599</v>
      </c>
      <c r="J18" s="25">
        <f t="shared" si="9"/>
        <v>2.2286623912216923</v>
      </c>
      <c r="K18" s="33">
        <f t="shared" si="10"/>
        <v>0.36027528480219045</v>
      </c>
      <c r="N18" t="s">
        <v>24</v>
      </c>
      <c r="O18" s="3">
        <v>1355289</v>
      </c>
      <c r="P18" s="4">
        <v>987277</v>
      </c>
      <c r="Q18" s="4">
        <f t="shared" si="11"/>
        <v>368012</v>
      </c>
      <c r="R18" s="4">
        <v>285687</v>
      </c>
      <c r="S18" s="3">
        <v>243239</v>
      </c>
      <c r="T18" s="3">
        <v>105134</v>
      </c>
      <c r="U18" s="4">
        <f t="shared" si="12"/>
        <v>138105</v>
      </c>
      <c r="V18" s="4">
        <v>87633</v>
      </c>
      <c r="W18" s="1"/>
      <c r="X18" s="3">
        <v>61967663</v>
      </c>
      <c r="AD18" t="s">
        <v>24</v>
      </c>
      <c r="AE18" s="76">
        <v>25.796164041235507</v>
      </c>
      <c r="AF18" s="41">
        <v>0.7635227661759671</v>
      </c>
      <c r="AG18" s="76">
        <v>21.870907089073217</v>
      </c>
      <c r="AH18" s="76">
        <v>3.925256952162291</v>
      </c>
      <c r="AI18" s="76">
        <v>1.696594560940599</v>
      </c>
      <c r="AJ18" s="76">
        <v>2.2286623912216923</v>
      </c>
      <c r="AK18" s="41">
        <v>0.36027528480219045</v>
      </c>
    </row>
    <row r="19" spans="1:37" ht="12">
      <c r="A19" s="9" t="s">
        <v>25</v>
      </c>
      <c r="B19" s="23">
        <f t="shared" si="2"/>
        <v>17.569074753155473</v>
      </c>
      <c r="C19" s="33">
        <v>0.7605399224420801</v>
      </c>
      <c r="D19" s="72">
        <f t="shared" si="3"/>
        <v>14.802806694700418</v>
      </c>
      <c r="E19" s="24">
        <f t="shared" si="4"/>
        <v>11.959583915903453</v>
      </c>
      <c r="F19" s="25">
        <f t="shared" si="5"/>
        <v>2.8432227787969646</v>
      </c>
      <c r="G19" s="73">
        <f t="shared" si="6"/>
        <v>0.344706525851122</v>
      </c>
      <c r="H19" s="23">
        <f t="shared" si="7"/>
        <v>2.766268058455055</v>
      </c>
      <c r="I19" s="24">
        <f t="shared" si="8"/>
        <v>2.3090874661109426</v>
      </c>
      <c r="J19" s="25">
        <f t="shared" si="9"/>
        <v>0.45718059234411285</v>
      </c>
      <c r="K19" s="33">
        <f t="shared" si="10"/>
        <v>0.6821803881116627</v>
      </c>
      <c r="N19" t="s">
        <v>25</v>
      </c>
      <c r="O19" s="3">
        <v>830022</v>
      </c>
      <c r="P19" s="4">
        <v>670597</v>
      </c>
      <c r="Q19" s="4">
        <f t="shared" si="11"/>
        <v>159425</v>
      </c>
      <c r="R19" s="4">
        <v>286114</v>
      </c>
      <c r="S19" s="3">
        <v>155110</v>
      </c>
      <c r="T19" s="3">
        <v>129475</v>
      </c>
      <c r="U19" s="4">
        <f t="shared" si="12"/>
        <v>25635</v>
      </c>
      <c r="V19" s="4">
        <v>105813</v>
      </c>
      <c r="W19" s="1"/>
      <c r="X19" s="3">
        <v>56071934</v>
      </c>
      <c r="AD19" t="s">
        <v>25</v>
      </c>
      <c r="AE19" s="76">
        <v>17.569074753155473</v>
      </c>
      <c r="AF19" s="41">
        <v>0.7605399224420801</v>
      </c>
      <c r="AG19" s="76">
        <v>14.802806694700418</v>
      </c>
      <c r="AH19" s="76">
        <v>2.766268058455055</v>
      </c>
      <c r="AI19" s="76">
        <v>2.3090874661109426</v>
      </c>
      <c r="AJ19" s="76">
        <v>0.45718059234411285</v>
      </c>
      <c r="AK19" s="41">
        <v>0.6821803881116627</v>
      </c>
    </row>
    <row r="20" spans="1:37" ht="12">
      <c r="A20" s="9" t="s">
        <v>26</v>
      </c>
      <c r="B20" s="23">
        <f t="shared" si="2"/>
        <v>12.556658904761559</v>
      </c>
      <c r="C20" s="33">
        <v>0.6522155574331795</v>
      </c>
      <c r="D20" s="72">
        <f t="shared" si="3"/>
        <v>11.020477912533414</v>
      </c>
      <c r="E20" s="24">
        <f t="shared" si="4"/>
        <v>8.76794134819604</v>
      </c>
      <c r="F20" s="25">
        <f t="shared" si="5"/>
        <v>2.252536564337374</v>
      </c>
      <c r="G20" s="73">
        <f t="shared" si="6"/>
        <v>0.339065152881047</v>
      </c>
      <c r="H20" s="23">
        <f t="shared" si="7"/>
        <v>1.5361809922281444</v>
      </c>
      <c r="I20" s="24">
        <f t="shared" si="8"/>
        <v>1.1629649464321936</v>
      </c>
      <c r="J20" s="25">
        <f t="shared" si="9"/>
        <v>0.37321604579595064</v>
      </c>
      <c r="K20" s="33">
        <f t="shared" si="10"/>
        <v>0.8502648690607868</v>
      </c>
      <c r="N20" t="s">
        <v>26</v>
      </c>
      <c r="O20" s="3">
        <v>6524746</v>
      </c>
      <c r="P20" s="4">
        <v>5191117</v>
      </c>
      <c r="Q20" s="4">
        <f t="shared" si="11"/>
        <v>1333629</v>
      </c>
      <c r="R20" s="4">
        <v>2212314</v>
      </c>
      <c r="S20" s="3">
        <v>909506</v>
      </c>
      <c r="T20" s="3">
        <v>688541</v>
      </c>
      <c r="U20" s="4">
        <f t="shared" si="12"/>
        <v>220965</v>
      </c>
      <c r="V20" s="4">
        <v>773321</v>
      </c>
      <c r="W20" s="1"/>
      <c r="X20" s="3">
        <v>592056538</v>
      </c>
      <c r="AD20" t="s">
        <v>26</v>
      </c>
      <c r="AE20" s="76">
        <v>12.556658904761559</v>
      </c>
      <c r="AF20" s="41">
        <v>0.6522155574331795</v>
      </c>
      <c r="AG20" s="76">
        <v>11.020477912533414</v>
      </c>
      <c r="AH20" s="76">
        <v>1.5361809922281444</v>
      </c>
      <c r="AI20" s="76">
        <v>1.1629649464321936</v>
      </c>
      <c r="AJ20" s="76">
        <v>0.37321604579595064</v>
      </c>
      <c r="AK20" s="41">
        <v>0.8502648690607868</v>
      </c>
    </row>
    <row r="21" spans="1:37" ht="12">
      <c r="A21" s="9" t="s">
        <v>27</v>
      </c>
      <c r="B21" s="23">
        <f t="shared" si="2"/>
        <v>27.527989950902402</v>
      </c>
      <c r="C21" s="33">
        <v>0.7387624516116191</v>
      </c>
      <c r="D21" s="72">
        <f t="shared" si="3"/>
        <v>24.448575149731113</v>
      </c>
      <c r="E21" s="24">
        <f t="shared" si="4"/>
        <v>18.65616502148903</v>
      </c>
      <c r="F21" s="25">
        <f t="shared" si="5"/>
        <v>5.792410128242083</v>
      </c>
      <c r="G21" s="73">
        <f t="shared" si="6"/>
        <v>0.4256670962610849</v>
      </c>
      <c r="H21" s="23">
        <f t="shared" si="7"/>
        <v>3.079414801171291</v>
      </c>
      <c r="I21" s="24">
        <f t="shared" si="8"/>
        <v>2.9533149712087297</v>
      </c>
      <c r="J21" s="25">
        <f t="shared" si="9"/>
        <v>0.12609982996256133</v>
      </c>
      <c r="K21" s="33">
        <f t="shared" si="10"/>
        <v>0.9566333541292481</v>
      </c>
      <c r="N21" t="s">
        <v>27</v>
      </c>
      <c r="O21" s="3">
        <v>6095672</v>
      </c>
      <c r="P21" s="4">
        <v>4651472</v>
      </c>
      <c r="Q21" s="4">
        <f t="shared" si="11"/>
        <v>1444200</v>
      </c>
      <c r="R21" s="4">
        <v>2594727</v>
      </c>
      <c r="S21" s="3">
        <v>767779</v>
      </c>
      <c r="T21" s="3">
        <v>736339</v>
      </c>
      <c r="U21" s="4">
        <f t="shared" si="12"/>
        <v>31440</v>
      </c>
      <c r="V21" s="4">
        <v>734483</v>
      </c>
      <c r="W21" s="1"/>
      <c r="X21" s="3">
        <v>249326268</v>
      </c>
      <c r="AD21" t="s">
        <v>27</v>
      </c>
      <c r="AE21" s="76">
        <v>27.527989950902402</v>
      </c>
      <c r="AF21" s="41">
        <v>0.7387624516116191</v>
      </c>
      <c r="AG21" s="76">
        <v>24.448575149731113</v>
      </c>
      <c r="AH21" s="76">
        <v>3.079414801171291</v>
      </c>
      <c r="AI21" s="76">
        <v>2.9533149712087297</v>
      </c>
      <c r="AJ21" s="76">
        <v>0.12609982996256133</v>
      </c>
      <c r="AK21" s="41">
        <v>0.9566333541292481</v>
      </c>
    </row>
    <row r="22" spans="1:37" ht="12">
      <c r="A22" s="9" t="s">
        <v>28</v>
      </c>
      <c r="B22" s="23">
        <f t="shared" si="2"/>
        <v>21.345163291173378</v>
      </c>
      <c r="C22" s="33">
        <v>0.5473123939056994</v>
      </c>
      <c r="D22" s="72">
        <f t="shared" si="3"/>
        <v>17.95394236903809</v>
      </c>
      <c r="E22" s="24">
        <f t="shared" si="4"/>
        <v>14.088565092413386</v>
      </c>
      <c r="F22" s="25">
        <f t="shared" si="5"/>
        <v>3.865377276624701</v>
      </c>
      <c r="G22" s="73">
        <f t="shared" si="6"/>
        <v>0.3566198680816531</v>
      </c>
      <c r="H22" s="23">
        <f t="shared" si="7"/>
        <v>3.3912209221352887</v>
      </c>
      <c r="I22" s="24">
        <f t="shared" si="8"/>
        <v>2.628048998988885</v>
      </c>
      <c r="J22" s="25">
        <f t="shared" si="9"/>
        <v>0.7631719231464033</v>
      </c>
      <c r="K22" s="33">
        <f t="shared" si="10"/>
        <v>0.8493857124493722</v>
      </c>
      <c r="N22" t="s">
        <v>28</v>
      </c>
      <c r="O22" s="3">
        <v>2429988</v>
      </c>
      <c r="P22" s="4">
        <v>1906826</v>
      </c>
      <c r="Q22" s="4">
        <f t="shared" si="11"/>
        <v>523162</v>
      </c>
      <c r="R22" s="4">
        <v>866582</v>
      </c>
      <c r="S22" s="3">
        <v>458987</v>
      </c>
      <c r="T22" s="3">
        <v>355695</v>
      </c>
      <c r="U22" s="4">
        <f t="shared" si="12"/>
        <v>103292</v>
      </c>
      <c r="V22" s="4">
        <v>389857</v>
      </c>
      <c r="W22" s="1"/>
      <c r="X22" s="3">
        <v>135345650</v>
      </c>
      <c r="AD22" t="s">
        <v>28</v>
      </c>
      <c r="AE22" s="76">
        <v>21.345163291173378</v>
      </c>
      <c r="AF22" s="41">
        <v>0.5473123939056994</v>
      </c>
      <c r="AG22" s="76">
        <v>17.95394236903809</v>
      </c>
      <c r="AH22" s="76">
        <v>3.3912209221352887</v>
      </c>
      <c r="AI22" s="76">
        <v>2.628048998988885</v>
      </c>
      <c r="AJ22" s="76">
        <v>0.7631719231464033</v>
      </c>
      <c r="AK22" s="41">
        <v>0.8493857124493722</v>
      </c>
    </row>
    <row r="23" spans="1:37" ht="12">
      <c r="A23" s="9" t="s">
        <v>29</v>
      </c>
      <c r="B23" s="23">
        <f t="shared" si="2"/>
        <v>19.76288775407835</v>
      </c>
      <c r="C23" s="33">
        <v>0.8675769255895994</v>
      </c>
      <c r="D23" s="72">
        <f t="shared" si="3"/>
        <v>17.626552818496478</v>
      </c>
      <c r="E23" s="24">
        <f t="shared" si="4"/>
        <v>15.12751231170862</v>
      </c>
      <c r="F23" s="25">
        <f t="shared" si="5"/>
        <v>2.499040506787861</v>
      </c>
      <c r="G23" s="73">
        <f t="shared" si="6"/>
        <v>0.3091506313359084</v>
      </c>
      <c r="H23" s="23">
        <f t="shared" si="7"/>
        <v>2.136334935581872</v>
      </c>
      <c r="I23" s="24">
        <f t="shared" si="8"/>
        <v>1.9252180669477996</v>
      </c>
      <c r="J23" s="25">
        <f t="shared" si="9"/>
        <v>0.21111686863407242</v>
      </c>
      <c r="K23" s="33">
        <f t="shared" si="10"/>
        <v>0.9115033657442034</v>
      </c>
      <c r="N23" t="s">
        <v>29</v>
      </c>
      <c r="O23" s="3">
        <v>2206274</v>
      </c>
      <c r="P23" s="4">
        <v>1893475</v>
      </c>
      <c r="Q23" s="4">
        <f t="shared" si="11"/>
        <v>312799</v>
      </c>
      <c r="R23" s="4">
        <v>682071</v>
      </c>
      <c r="S23" s="3">
        <v>267400</v>
      </c>
      <c r="T23" s="3">
        <v>240975</v>
      </c>
      <c r="U23" s="4">
        <f t="shared" si="12"/>
        <v>26425</v>
      </c>
      <c r="V23" s="4">
        <v>243736</v>
      </c>
      <c r="W23" s="1"/>
      <c r="X23" s="3">
        <v>125167639</v>
      </c>
      <c r="AD23" t="s">
        <v>29</v>
      </c>
      <c r="AE23" s="76">
        <v>19.76288775407835</v>
      </c>
      <c r="AF23" s="41">
        <v>0.8675769255895994</v>
      </c>
      <c r="AG23" s="76">
        <v>17.626552818496478</v>
      </c>
      <c r="AH23" s="76">
        <v>2.136334935581872</v>
      </c>
      <c r="AI23" s="76">
        <v>1.9252180669477996</v>
      </c>
      <c r="AJ23" s="76">
        <v>0.21111686863407242</v>
      </c>
      <c r="AK23" s="41">
        <v>0.9115033657442034</v>
      </c>
    </row>
    <row r="24" spans="1:37" ht="12">
      <c r="A24" s="9" t="s">
        <v>30</v>
      </c>
      <c r="B24" s="23">
        <f t="shared" si="2"/>
        <v>28.541239031780854</v>
      </c>
      <c r="C24" s="33">
        <v>0.8112724830443002</v>
      </c>
      <c r="D24" s="72">
        <f t="shared" si="3"/>
        <v>26.522314818634246</v>
      </c>
      <c r="E24" s="24">
        <f t="shared" si="4"/>
        <v>20.105825509926127</v>
      </c>
      <c r="F24" s="25">
        <f t="shared" si="5"/>
        <v>6.416489308708118</v>
      </c>
      <c r="G24" s="73">
        <f t="shared" si="6"/>
        <v>0.2480717958198334</v>
      </c>
      <c r="H24" s="23">
        <f t="shared" si="7"/>
        <v>2.01892421314661</v>
      </c>
      <c r="I24" s="24">
        <f t="shared" si="8"/>
        <v>1.972936820722054</v>
      </c>
      <c r="J24" s="25">
        <f t="shared" si="9"/>
        <v>0.04598739242455581</v>
      </c>
      <c r="K24" s="33">
        <f t="shared" si="10"/>
        <v>0.9486056178995641</v>
      </c>
      <c r="N24" t="s">
        <v>30</v>
      </c>
      <c r="O24" s="3">
        <v>4165145</v>
      </c>
      <c r="P24" s="4">
        <v>3157480</v>
      </c>
      <c r="Q24" s="4">
        <f t="shared" si="11"/>
        <v>1007665</v>
      </c>
      <c r="R24" s="4">
        <v>1033255</v>
      </c>
      <c r="S24" s="3">
        <v>317058</v>
      </c>
      <c r="T24" s="3">
        <v>309836</v>
      </c>
      <c r="U24" s="4">
        <f t="shared" si="12"/>
        <v>7222</v>
      </c>
      <c r="V24" s="4">
        <v>300763</v>
      </c>
      <c r="W24" s="1"/>
      <c r="X24" s="3">
        <v>157043042</v>
      </c>
      <c r="AD24" t="s">
        <v>30</v>
      </c>
      <c r="AE24" s="76">
        <v>28.541239031780854</v>
      </c>
      <c r="AF24" s="41">
        <v>0.8112724830443002</v>
      </c>
      <c r="AG24" s="76">
        <v>26.522314818634246</v>
      </c>
      <c r="AH24" s="76">
        <v>2.01892421314661</v>
      </c>
      <c r="AI24" s="76">
        <v>1.972936820722054</v>
      </c>
      <c r="AJ24" s="76">
        <v>0.04598739242455581</v>
      </c>
      <c r="AK24" s="41">
        <v>0.9486056178995641</v>
      </c>
    </row>
    <row r="25" spans="1:37" ht="12">
      <c r="A25" s="9" t="s">
        <v>31</v>
      </c>
      <c r="B25" s="23">
        <f t="shared" si="2"/>
        <v>18.568029863144375</v>
      </c>
      <c r="C25" s="33">
        <v>0.8592194606028557</v>
      </c>
      <c r="D25" s="72">
        <f t="shared" si="3"/>
        <v>16.086742316022594</v>
      </c>
      <c r="E25" s="24">
        <f t="shared" si="4"/>
        <v>13.522495526984475</v>
      </c>
      <c r="F25" s="25">
        <f t="shared" si="5"/>
        <v>2.5642467890381195</v>
      </c>
      <c r="G25" s="73">
        <f t="shared" si="6"/>
        <v>0.2681713637318988</v>
      </c>
      <c r="H25" s="23">
        <f t="shared" si="7"/>
        <v>2.4812875471217803</v>
      </c>
      <c r="I25" s="24">
        <f t="shared" si="8"/>
        <v>1.9320456866340705</v>
      </c>
      <c r="J25" s="25">
        <f t="shared" si="9"/>
        <v>0.5492418604877098</v>
      </c>
      <c r="K25" s="33">
        <f t="shared" si="10"/>
        <v>0.732204997736142</v>
      </c>
      <c r="N25" t="s">
        <v>31</v>
      </c>
      <c r="O25" s="3">
        <v>3006984</v>
      </c>
      <c r="P25" s="4">
        <v>2527667</v>
      </c>
      <c r="Q25" s="4">
        <f t="shared" si="11"/>
        <v>479317</v>
      </c>
      <c r="R25" s="4">
        <v>806387</v>
      </c>
      <c r="S25" s="3">
        <v>463810</v>
      </c>
      <c r="T25" s="3">
        <v>361144</v>
      </c>
      <c r="U25" s="4">
        <f t="shared" si="12"/>
        <v>102666</v>
      </c>
      <c r="V25" s="4">
        <v>339604</v>
      </c>
      <c r="W25" s="1"/>
      <c r="X25" s="3">
        <v>186923116</v>
      </c>
      <c r="AD25" t="s">
        <v>31</v>
      </c>
      <c r="AE25" s="76">
        <v>18.568029863144375</v>
      </c>
      <c r="AF25" s="41">
        <v>0.8592194606028557</v>
      </c>
      <c r="AG25" s="76">
        <v>16.086742316022594</v>
      </c>
      <c r="AH25" s="76">
        <v>2.4812875471217803</v>
      </c>
      <c r="AI25" s="76">
        <v>1.9320456866340705</v>
      </c>
      <c r="AJ25" s="76">
        <v>0.5492418604877098</v>
      </c>
      <c r="AK25" s="41">
        <v>0.732204997736142</v>
      </c>
    </row>
    <row r="26" spans="1:37" ht="12">
      <c r="A26" s="9" t="s">
        <v>32</v>
      </c>
      <c r="B26" s="23">
        <f t="shared" si="2"/>
        <v>16.800929763875732</v>
      </c>
      <c r="C26" s="33">
        <v>0.7108236474128267</v>
      </c>
      <c r="D26" s="72">
        <f t="shared" si="3"/>
        <v>15.09370772236288</v>
      </c>
      <c r="E26" s="24">
        <f t="shared" si="4"/>
        <v>12.162986936695185</v>
      </c>
      <c r="F26" s="25">
        <f t="shared" si="5"/>
        <v>2.9307207856676962</v>
      </c>
      <c r="G26" s="73">
        <f t="shared" si="6"/>
        <v>0.29178363933884793</v>
      </c>
      <c r="H26" s="23">
        <f t="shared" si="7"/>
        <v>1.7072220415128514</v>
      </c>
      <c r="I26" s="24">
        <f t="shared" si="8"/>
        <v>1.6580887308314471</v>
      </c>
      <c r="J26" s="25">
        <f t="shared" si="9"/>
        <v>0.04913331068140424</v>
      </c>
      <c r="K26" s="33">
        <f t="shared" si="10"/>
        <v>1.0214796872062029</v>
      </c>
      <c r="N26" t="s">
        <v>32</v>
      </c>
      <c r="O26" s="3">
        <v>799332</v>
      </c>
      <c r="P26" s="4">
        <v>644127</v>
      </c>
      <c r="Q26" s="4">
        <f t="shared" si="11"/>
        <v>155205</v>
      </c>
      <c r="R26" s="4">
        <v>233232</v>
      </c>
      <c r="S26" s="3">
        <v>90411</v>
      </c>
      <c r="T26" s="3">
        <v>87809</v>
      </c>
      <c r="U26" s="4">
        <f t="shared" si="12"/>
        <v>2602</v>
      </c>
      <c r="V26" s="4">
        <v>92353</v>
      </c>
      <c r="W26" s="1"/>
      <c r="X26" s="3">
        <v>52957962</v>
      </c>
      <c r="AD26" t="s">
        <v>32</v>
      </c>
      <c r="AE26" s="76">
        <v>16.800929763875732</v>
      </c>
      <c r="AF26" s="41">
        <v>0.7108236474128267</v>
      </c>
      <c r="AG26" s="76">
        <v>15.09370772236288</v>
      </c>
      <c r="AH26" s="76">
        <v>1.7072220415128514</v>
      </c>
      <c r="AI26" s="76">
        <v>1.6580887308314471</v>
      </c>
      <c r="AJ26" s="76">
        <v>0.04913331068140424</v>
      </c>
      <c r="AK26" s="41">
        <v>1.0214796872062029</v>
      </c>
    </row>
    <row r="27" spans="1:37" ht="12">
      <c r="A27" s="9" t="s">
        <v>33</v>
      </c>
      <c r="B27" s="23">
        <f t="shared" si="2"/>
        <v>15.98933128529682</v>
      </c>
      <c r="C27" s="33">
        <v>0.8279475029063421</v>
      </c>
      <c r="D27" s="72">
        <f t="shared" si="3"/>
        <v>13.882503025407726</v>
      </c>
      <c r="E27" s="24">
        <f t="shared" si="4"/>
        <v>11.42485287496229</v>
      </c>
      <c r="F27" s="25">
        <f t="shared" si="5"/>
        <v>2.4576501504454336</v>
      </c>
      <c r="G27" s="73">
        <f t="shared" si="6"/>
        <v>0.2952693991180166</v>
      </c>
      <c r="H27" s="23">
        <f t="shared" si="7"/>
        <v>2.106828259889095</v>
      </c>
      <c r="I27" s="24">
        <f t="shared" si="8"/>
        <v>1.62934681277801</v>
      </c>
      <c r="J27" s="25">
        <f t="shared" si="9"/>
        <v>0.4774814471110848</v>
      </c>
      <c r="K27" s="33">
        <f t="shared" si="10"/>
        <v>0.8664903011491316</v>
      </c>
      <c r="N27" t="s">
        <v>33</v>
      </c>
      <c r="O27" s="3">
        <v>4383756</v>
      </c>
      <c r="P27" s="4">
        <v>3607690</v>
      </c>
      <c r="Q27" s="4">
        <f t="shared" si="11"/>
        <v>776066</v>
      </c>
      <c r="R27" s="4">
        <v>1294389</v>
      </c>
      <c r="S27" s="3">
        <v>665285</v>
      </c>
      <c r="T27" s="3">
        <v>514508</v>
      </c>
      <c r="U27" s="4">
        <f t="shared" si="12"/>
        <v>150777</v>
      </c>
      <c r="V27" s="4">
        <v>576463</v>
      </c>
      <c r="W27" s="1"/>
      <c r="X27" s="3">
        <v>315775620</v>
      </c>
      <c r="AD27" t="s">
        <v>33</v>
      </c>
      <c r="AE27" s="76">
        <v>15.98933128529682</v>
      </c>
      <c r="AF27" s="41">
        <v>0.8279475029063421</v>
      </c>
      <c r="AG27" s="76">
        <v>13.882503025407726</v>
      </c>
      <c r="AH27" s="76">
        <v>2.106828259889095</v>
      </c>
      <c r="AI27" s="76">
        <v>1.62934681277801</v>
      </c>
      <c r="AJ27" s="76">
        <v>0.4774814471110848</v>
      </c>
      <c r="AK27" s="41">
        <v>0.8664903011491316</v>
      </c>
    </row>
    <row r="28" spans="1:37" ht="12">
      <c r="A28" s="9" t="s">
        <v>34</v>
      </c>
      <c r="B28" s="23">
        <f t="shared" si="2"/>
        <v>14.174037459576898</v>
      </c>
      <c r="C28" s="33">
        <v>0.4314378186208747</v>
      </c>
      <c r="D28" s="72">
        <f t="shared" si="3"/>
        <v>12.61512468943284</v>
      </c>
      <c r="E28" s="24">
        <f t="shared" si="4"/>
        <v>9.132471838785843</v>
      </c>
      <c r="F28" s="25">
        <f t="shared" si="5"/>
        <v>3.482652850646995</v>
      </c>
      <c r="G28" s="73">
        <f t="shared" si="6"/>
        <v>0.37540024167519404</v>
      </c>
      <c r="H28" s="23">
        <f t="shared" si="7"/>
        <v>1.5589127701440575</v>
      </c>
      <c r="I28" s="24">
        <f t="shared" si="8"/>
        <v>1.0410794957101308</v>
      </c>
      <c r="J28" s="25">
        <f t="shared" si="9"/>
        <v>0.5178332744339267</v>
      </c>
      <c r="K28" s="33">
        <f t="shared" si="10"/>
        <v>0.8236620744356731</v>
      </c>
      <c r="N28" t="s">
        <v>34</v>
      </c>
      <c r="O28" s="3">
        <v>4754315</v>
      </c>
      <c r="P28" s="4">
        <v>3441793</v>
      </c>
      <c r="Q28" s="4">
        <f t="shared" si="11"/>
        <v>1312522</v>
      </c>
      <c r="R28" s="4">
        <v>1784771</v>
      </c>
      <c r="S28" s="3">
        <v>587514</v>
      </c>
      <c r="T28" s="3">
        <v>392356</v>
      </c>
      <c r="U28" s="4">
        <f t="shared" si="12"/>
        <v>195158</v>
      </c>
      <c r="V28" s="4">
        <v>483913</v>
      </c>
      <c r="W28" s="1"/>
      <c r="X28" s="3">
        <v>376874198</v>
      </c>
      <c r="AD28" t="s">
        <v>34</v>
      </c>
      <c r="AE28" s="76">
        <v>14.174037459576898</v>
      </c>
      <c r="AF28" s="41">
        <v>0.4314378186208747</v>
      </c>
      <c r="AG28" s="76">
        <v>12.61512468943284</v>
      </c>
      <c r="AH28" s="76">
        <v>1.5589127701440575</v>
      </c>
      <c r="AI28" s="76">
        <v>1.0410794957101308</v>
      </c>
      <c r="AJ28" s="76">
        <v>0.5178332744339267</v>
      </c>
      <c r="AK28" s="41">
        <v>0.8236620744356731</v>
      </c>
    </row>
    <row r="29" spans="1:37" ht="12">
      <c r="A29" s="9" t="s">
        <v>35</v>
      </c>
      <c r="B29" s="23">
        <f t="shared" si="2"/>
        <v>25.80808853216405</v>
      </c>
      <c r="C29" s="33">
        <v>0.8088860430239629</v>
      </c>
      <c r="D29" s="72">
        <f t="shared" si="3"/>
        <v>22.944054493551807</v>
      </c>
      <c r="E29" s="24">
        <f t="shared" si="4"/>
        <v>17.25419899266131</v>
      </c>
      <c r="F29" s="25">
        <f t="shared" si="5"/>
        <v>5.689855500890496</v>
      </c>
      <c r="G29" s="73">
        <f t="shared" si="6"/>
        <v>0.37075756424096984</v>
      </c>
      <c r="H29" s="23">
        <f t="shared" si="7"/>
        <v>2.8640340386122416</v>
      </c>
      <c r="I29" s="24">
        <f t="shared" si="8"/>
        <v>2.5379932493632755</v>
      </c>
      <c r="J29" s="25">
        <f t="shared" si="9"/>
        <v>0.32604078924896623</v>
      </c>
      <c r="K29" s="33">
        <f t="shared" si="10"/>
        <v>0.9016772319674901</v>
      </c>
      <c r="N29" t="s">
        <v>35</v>
      </c>
      <c r="O29" s="3">
        <v>8748895</v>
      </c>
      <c r="P29" s="4">
        <v>6579272</v>
      </c>
      <c r="Q29" s="4">
        <f t="shared" si="11"/>
        <v>2169623</v>
      </c>
      <c r="R29" s="4">
        <v>3243719</v>
      </c>
      <c r="S29" s="3">
        <v>1092097</v>
      </c>
      <c r="T29" s="3">
        <v>967773</v>
      </c>
      <c r="U29" s="4">
        <f t="shared" si="12"/>
        <v>124324</v>
      </c>
      <c r="V29" s="4">
        <v>984719</v>
      </c>
      <c r="W29" s="1"/>
      <c r="X29" s="3">
        <v>381314253</v>
      </c>
      <c r="AD29" t="s">
        <v>35</v>
      </c>
      <c r="AE29" s="76">
        <v>25.80808853216405</v>
      </c>
      <c r="AF29" s="41">
        <v>0.8088860430239629</v>
      </c>
      <c r="AG29" s="76">
        <v>22.944054493551807</v>
      </c>
      <c r="AH29" s="76">
        <v>2.8640340386122416</v>
      </c>
      <c r="AI29" s="76">
        <v>2.5379932493632755</v>
      </c>
      <c r="AJ29" s="76">
        <v>0.32604078924896623</v>
      </c>
      <c r="AK29" s="41">
        <v>0.9016772319674901</v>
      </c>
    </row>
    <row r="30" spans="1:37" ht="12">
      <c r="A30" s="9" t="s">
        <v>62</v>
      </c>
      <c r="B30" s="23">
        <f t="shared" si="2"/>
        <v>19.201557825401558</v>
      </c>
      <c r="C30" s="33">
        <v>0.6243276447190764</v>
      </c>
      <c r="D30" s="72">
        <f t="shared" si="3"/>
        <v>16.793731760369244</v>
      </c>
      <c r="E30" s="24">
        <f t="shared" si="4"/>
        <v>13.66337307584473</v>
      </c>
      <c r="F30" s="25">
        <f t="shared" si="5"/>
        <v>3.130358684524513</v>
      </c>
      <c r="G30" s="73">
        <f t="shared" si="6"/>
        <v>0.2802212782938077</v>
      </c>
      <c r="H30" s="23">
        <f t="shared" si="7"/>
        <v>2.4078260650323147</v>
      </c>
      <c r="I30" s="24">
        <f t="shared" si="8"/>
        <v>1.9328587214648916</v>
      </c>
      <c r="J30" s="25">
        <f t="shared" si="9"/>
        <v>0.474967343567423</v>
      </c>
      <c r="K30" s="33">
        <f t="shared" si="10"/>
        <v>0.9681627159298857</v>
      </c>
      <c r="N30" t="s">
        <v>62</v>
      </c>
      <c r="O30" s="3">
        <v>4280221</v>
      </c>
      <c r="P30" s="4">
        <v>3482386</v>
      </c>
      <c r="Q30" s="4">
        <f t="shared" si="11"/>
        <v>797835</v>
      </c>
      <c r="R30" s="4">
        <v>1199409</v>
      </c>
      <c r="S30" s="3">
        <v>613683</v>
      </c>
      <c r="T30" s="3">
        <v>492628</v>
      </c>
      <c r="U30" s="4">
        <f t="shared" si="12"/>
        <v>121055</v>
      </c>
      <c r="V30" s="4">
        <v>594145</v>
      </c>
      <c r="W30" s="1"/>
      <c r="X30" s="3">
        <v>254870154</v>
      </c>
      <c r="AD30" t="s">
        <v>62</v>
      </c>
      <c r="AE30" s="76">
        <v>19.201557825401558</v>
      </c>
      <c r="AF30" s="41">
        <v>0.6243276447190764</v>
      </c>
      <c r="AG30" s="76">
        <v>16.793731760369244</v>
      </c>
      <c r="AH30" s="76">
        <v>2.4078260650323147</v>
      </c>
      <c r="AI30" s="76">
        <v>1.9328587214648916</v>
      </c>
      <c r="AJ30" s="76">
        <v>0.474967343567423</v>
      </c>
      <c r="AK30" s="41">
        <v>0.9681627159298857</v>
      </c>
    </row>
    <row r="31" spans="1:37" ht="12">
      <c r="A31" s="9" t="s">
        <v>63</v>
      </c>
      <c r="B31" s="23">
        <f t="shared" si="2"/>
        <v>21.527552193900682</v>
      </c>
      <c r="C31" s="33">
        <v>0.898922345285806</v>
      </c>
      <c r="D31" s="72">
        <f t="shared" si="3"/>
        <v>19.18915307499439</v>
      </c>
      <c r="E31" s="24">
        <f t="shared" si="4"/>
        <v>15.793206840083476</v>
      </c>
      <c r="F31" s="25">
        <f t="shared" si="5"/>
        <v>3.3959462349109146</v>
      </c>
      <c r="G31" s="73">
        <f t="shared" si="6"/>
        <v>0.28545461659862525</v>
      </c>
      <c r="H31" s="23">
        <f t="shared" si="7"/>
        <v>2.338399118906293</v>
      </c>
      <c r="I31" s="24">
        <f t="shared" si="8"/>
        <v>1.9800200542905688</v>
      </c>
      <c r="J31" s="25">
        <f t="shared" si="9"/>
        <v>0.35837906461572433</v>
      </c>
      <c r="K31" s="33">
        <f t="shared" si="10"/>
        <v>0.8321509763542875</v>
      </c>
      <c r="N31" t="s">
        <v>63</v>
      </c>
      <c r="O31" s="3">
        <v>1916725</v>
      </c>
      <c r="P31" s="4">
        <v>1577518</v>
      </c>
      <c r="Q31" s="4">
        <f t="shared" si="11"/>
        <v>339207</v>
      </c>
      <c r="R31" s="4">
        <v>547138</v>
      </c>
      <c r="S31" s="3">
        <v>233573</v>
      </c>
      <c r="T31" s="3">
        <v>197776</v>
      </c>
      <c r="U31" s="4">
        <f t="shared" si="12"/>
        <v>35797</v>
      </c>
      <c r="V31" s="4">
        <v>194368</v>
      </c>
      <c r="W31" s="1"/>
      <c r="X31" s="3">
        <v>99885857</v>
      </c>
      <c r="AD31" t="s">
        <v>63</v>
      </c>
      <c r="AE31" s="76">
        <v>21.527552193900682</v>
      </c>
      <c r="AF31" s="41">
        <v>0.898922345285806</v>
      </c>
      <c r="AG31" s="76">
        <v>19.18915307499439</v>
      </c>
      <c r="AH31" s="76">
        <v>2.338399118906293</v>
      </c>
      <c r="AI31" s="76">
        <v>1.9800200542905688</v>
      </c>
      <c r="AJ31" s="76">
        <v>0.35837906461572433</v>
      </c>
      <c r="AK31" s="41">
        <v>0.8321509763542875</v>
      </c>
    </row>
    <row r="32" spans="1:37" ht="12">
      <c r="A32" s="9" t="s">
        <v>64</v>
      </c>
      <c r="B32" s="23">
        <f t="shared" si="2"/>
        <v>15.92001610685338</v>
      </c>
      <c r="C32" s="33">
        <v>0.5770227214821056</v>
      </c>
      <c r="D32" s="72">
        <f t="shared" si="3"/>
        <v>13.028271951185697</v>
      </c>
      <c r="E32" s="24">
        <f t="shared" si="4"/>
        <v>9.992898903445326</v>
      </c>
      <c r="F32" s="25">
        <f t="shared" si="5"/>
        <v>3.0353730477403706</v>
      </c>
      <c r="G32" s="73">
        <f t="shared" si="6"/>
        <v>0.3204053829857832</v>
      </c>
      <c r="H32" s="23">
        <f t="shared" si="7"/>
        <v>2.891744155667682</v>
      </c>
      <c r="I32" s="24">
        <f t="shared" si="8"/>
        <v>2.718445094248033</v>
      </c>
      <c r="J32" s="25">
        <f t="shared" si="9"/>
        <v>0.17329906141964893</v>
      </c>
      <c r="K32" s="33">
        <f t="shared" si="10"/>
        <v>0.9698472454006161</v>
      </c>
      <c r="N32" t="s">
        <v>64</v>
      </c>
      <c r="O32" s="3">
        <v>3134320</v>
      </c>
      <c r="P32" s="4">
        <v>2404075</v>
      </c>
      <c r="Q32" s="4">
        <f t="shared" si="11"/>
        <v>730245</v>
      </c>
      <c r="R32" s="4">
        <v>1004253</v>
      </c>
      <c r="S32" s="3">
        <v>695691</v>
      </c>
      <c r="T32" s="3">
        <v>653999</v>
      </c>
      <c r="U32" s="4">
        <f t="shared" si="12"/>
        <v>41692</v>
      </c>
      <c r="V32" s="4">
        <v>674714</v>
      </c>
      <c r="W32" s="1"/>
      <c r="X32" s="3">
        <v>240578337</v>
      </c>
      <c r="AD32" t="s">
        <v>64</v>
      </c>
      <c r="AE32" s="76">
        <v>15.92001610685338</v>
      </c>
      <c r="AF32" s="41">
        <v>0.5770227214821056</v>
      </c>
      <c r="AG32" s="76">
        <v>13.028271951185697</v>
      </c>
      <c r="AH32" s="76">
        <v>2.891744155667682</v>
      </c>
      <c r="AI32" s="76">
        <v>2.718445094248033</v>
      </c>
      <c r="AJ32" s="76">
        <v>0.17329906141964893</v>
      </c>
      <c r="AK32" s="41">
        <v>0.9698472454006161</v>
      </c>
    </row>
    <row r="33" spans="1:37" ht="12">
      <c r="A33" s="9" t="s">
        <v>65</v>
      </c>
      <c r="B33" s="23">
        <f t="shared" si="2"/>
        <v>20.970872365514374</v>
      </c>
      <c r="C33" s="33">
        <v>0.9106396321070233</v>
      </c>
      <c r="D33" s="72">
        <f t="shared" si="3"/>
        <v>18.530909787929065</v>
      </c>
      <c r="E33" s="24">
        <f t="shared" si="4"/>
        <v>15.143470333137088</v>
      </c>
      <c r="F33" s="25">
        <f t="shared" si="5"/>
        <v>3.3874394547919757</v>
      </c>
      <c r="G33" s="73">
        <f t="shared" si="6"/>
        <v>0.41003998223011995</v>
      </c>
      <c r="H33" s="23">
        <f t="shared" si="7"/>
        <v>2.439962577585309</v>
      </c>
      <c r="I33" s="24">
        <f t="shared" si="8"/>
        <v>2.43759960226806</v>
      </c>
      <c r="J33" s="25">
        <f t="shared" si="9"/>
        <v>0.002362975317249128</v>
      </c>
      <c r="K33" s="33">
        <f t="shared" si="10"/>
        <v>0.8432469020097886</v>
      </c>
      <c r="N33" t="s">
        <v>65</v>
      </c>
      <c r="O33" s="3">
        <v>729324</v>
      </c>
      <c r="P33" s="4">
        <v>596004</v>
      </c>
      <c r="Q33" s="4">
        <f t="shared" si="11"/>
        <v>133320</v>
      </c>
      <c r="R33" s="4">
        <v>299052</v>
      </c>
      <c r="S33" s="3">
        <v>96030</v>
      </c>
      <c r="T33" s="3">
        <v>95937</v>
      </c>
      <c r="U33" s="4">
        <f t="shared" si="12"/>
        <v>93</v>
      </c>
      <c r="V33" s="4">
        <v>80977</v>
      </c>
      <c r="W33" s="1"/>
      <c r="X33" s="3">
        <v>39357161</v>
      </c>
      <c r="AD33" t="s">
        <v>65</v>
      </c>
      <c r="AE33" s="76">
        <v>20.970872365514374</v>
      </c>
      <c r="AF33" s="41">
        <v>0.9106396321070233</v>
      </c>
      <c r="AG33" s="76">
        <v>18.530909787929065</v>
      </c>
      <c r="AH33" s="76">
        <v>2.439962577585309</v>
      </c>
      <c r="AI33" s="76">
        <v>2.43759960226806</v>
      </c>
      <c r="AJ33" s="76">
        <v>0.002362975317249128</v>
      </c>
      <c r="AK33" s="41">
        <v>0.8432469020097886</v>
      </c>
    </row>
    <row r="34" spans="1:37" ht="12">
      <c r="A34" s="9" t="s">
        <v>66</v>
      </c>
      <c r="B34" s="23">
        <f t="shared" si="2"/>
        <v>19.89220493657811</v>
      </c>
      <c r="C34" s="33">
        <v>0.7634104462738966</v>
      </c>
      <c r="D34" s="72">
        <f t="shared" si="3"/>
        <v>16.227308011517994</v>
      </c>
      <c r="E34" s="24">
        <f t="shared" si="4"/>
        <v>13.503348482719666</v>
      </c>
      <c r="F34" s="25">
        <f t="shared" si="5"/>
        <v>2.7239595287983294</v>
      </c>
      <c r="G34" s="73">
        <f t="shared" si="6"/>
        <v>0.24528958405974702</v>
      </c>
      <c r="H34" s="23">
        <f t="shared" si="7"/>
        <v>3.6648969250601167</v>
      </c>
      <c r="I34" s="24">
        <f t="shared" si="8"/>
        <v>2.875449087892575</v>
      </c>
      <c r="J34" s="25">
        <f t="shared" si="9"/>
        <v>0.7894478371675413</v>
      </c>
      <c r="K34" s="33">
        <f t="shared" si="10"/>
        <v>0.8372949651348641</v>
      </c>
      <c r="N34" t="s">
        <v>66</v>
      </c>
      <c r="O34" s="3">
        <v>1382362</v>
      </c>
      <c r="P34" s="4">
        <v>1150315</v>
      </c>
      <c r="Q34" s="4">
        <f t="shared" si="11"/>
        <v>232047</v>
      </c>
      <c r="R34" s="4">
        <v>339079</v>
      </c>
      <c r="S34" s="3">
        <v>312203</v>
      </c>
      <c r="T34" s="3">
        <v>244952</v>
      </c>
      <c r="U34" s="4">
        <f t="shared" si="12"/>
        <v>67251</v>
      </c>
      <c r="V34" s="4">
        <v>261406</v>
      </c>
      <c r="W34" s="1"/>
      <c r="X34" s="3">
        <v>85187389</v>
      </c>
      <c r="AD34" t="s">
        <v>66</v>
      </c>
      <c r="AE34" s="76">
        <v>19.89220493657811</v>
      </c>
      <c r="AF34" s="41">
        <v>0.7634104462738966</v>
      </c>
      <c r="AG34" s="76">
        <v>16.227308011517994</v>
      </c>
      <c r="AH34" s="76">
        <v>3.6648969250601167</v>
      </c>
      <c r="AI34" s="76">
        <v>2.875449087892575</v>
      </c>
      <c r="AJ34" s="76">
        <v>0.7894478371675413</v>
      </c>
      <c r="AK34" s="41">
        <v>0.8372949651348641</v>
      </c>
    </row>
    <row r="35" spans="1:37" ht="12">
      <c r="A35" s="9" t="s">
        <v>67</v>
      </c>
      <c r="B35" s="23">
        <f t="shared" si="2"/>
        <v>13.311062450743687</v>
      </c>
      <c r="C35" s="33">
        <v>0.9009793343845962</v>
      </c>
      <c r="D35" s="72">
        <f t="shared" si="3"/>
        <v>12.373946550955367</v>
      </c>
      <c r="E35" s="24">
        <f t="shared" si="4"/>
        <v>9.516249768323995</v>
      </c>
      <c r="F35" s="25">
        <f t="shared" si="5"/>
        <v>2.8576967826313697</v>
      </c>
      <c r="G35" s="73">
        <f t="shared" si="6"/>
        <v>0.26347344801795064</v>
      </c>
      <c r="H35" s="23">
        <f t="shared" si="7"/>
        <v>0.9371158997883213</v>
      </c>
      <c r="I35" s="24">
        <f t="shared" si="8"/>
        <v>0.90554706531913</v>
      </c>
      <c r="J35" s="25">
        <f t="shared" si="9"/>
        <v>0.03156883446919129</v>
      </c>
      <c r="K35" s="33">
        <f t="shared" si="10"/>
        <v>0.9062268529949138</v>
      </c>
      <c r="N35" t="s">
        <v>67</v>
      </c>
      <c r="O35" s="3">
        <v>1337000</v>
      </c>
      <c r="P35" s="4">
        <v>1028227</v>
      </c>
      <c r="Q35" s="4">
        <f t="shared" si="11"/>
        <v>308773</v>
      </c>
      <c r="R35" s="4">
        <v>352264</v>
      </c>
      <c r="S35" s="3">
        <v>101255</v>
      </c>
      <c r="T35" s="3">
        <v>97844</v>
      </c>
      <c r="U35" s="4">
        <f t="shared" si="12"/>
        <v>3411</v>
      </c>
      <c r="V35" s="4">
        <v>91760</v>
      </c>
      <c r="W35" s="1"/>
      <c r="X35" s="3">
        <v>108049602</v>
      </c>
      <c r="AD35" t="s">
        <v>67</v>
      </c>
      <c r="AE35" s="76">
        <v>13.311062450743687</v>
      </c>
      <c r="AF35" s="41">
        <v>0.9009793343845962</v>
      </c>
      <c r="AG35" s="76">
        <v>12.373946550955367</v>
      </c>
      <c r="AH35" s="76">
        <v>0.9371158997883213</v>
      </c>
      <c r="AI35" s="76">
        <v>0.90554706531913</v>
      </c>
      <c r="AJ35" s="76">
        <v>0.03156883446919129</v>
      </c>
      <c r="AK35" s="41">
        <v>0.9062268529949138</v>
      </c>
    </row>
    <row r="36" spans="1:37" ht="12">
      <c r="A36" s="9" t="s">
        <v>68</v>
      </c>
      <c r="B36" s="23">
        <f t="shared" si="2"/>
        <v>15.52353017307329</v>
      </c>
      <c r="C36" s="33">
        <v>0.5881319784217789</v>
      </c>
      <c r="D36" s="72">
        <f t="shared" si="3"/>
        <v>12.591813686317748</v>
      </c>
      <c r="E36" s="24">
        <f t="shared" si="4"/>
        <v>9.951592493328063</v>
      </c>
      <c r="F36" s="25">
        <f t="shared" si="5"/>
        <v>2.6402211929896864</v>
      </c>
      <c r="G36" s="73">
        <f t="shared" si="6"/>
        <v>0.44788401677276696</v>
      </c>
      <c r="H36" s="23">
        <f t="shared" si="7"/>
        <v>2.931716486755542</v>
      </c>
      <c r="I36" s="24">
        <f t="shared" si="8"/>
        <v>2.746183753106812</v>
      </c>
      <c r="J36" s="25">
        <f t="shared" si="9"/>
        <v>0.1855327336487299</v>
      </c>
      <c r="K36" s="33">
        <f t="shared" si="10"/>
        <v>1.0233308756425659</v>
      </c>
      <c r="N36" t="s">
        <v>68</v>
      </c>
      <c r="O36" s="3">
        <v>833017</v>
      </c>
      <c r="P36" s="4">
        <v>658352</v>
      </c>
      <c r="Q36" s="4">
        <f t="shared" si="11"/>
        <v>174665</v>
      </c>
      <c r="R36" s="4">
        <v>373095</v>
      </c>
      <c r="S36" s="3">
        <v>193949</v>
      </c>
      <c r="T36" s="3">
        <v>181675</v>
      </c>
      <c r="U36" s="4">
        <f t="shared" si="12"/>
        <v>12274</v>
      </c>
      <c r="V36" s="4">
        <v>198474</v>
      </c>
      <c r="W36" s="1"/>
      <c r="X36" s="3">
        <v>66155442</v>
      </c>
      <c r="AD36" t="s">
        <v>68</v>
      </c>
      <c r="AE36" s="76">
        <v>15.52353017307329</v>
      </c>
      <c r="AF36" s="41">
        <v>0.5881319784217789</v>
      </c>
      <c r="AG36" s="76">
        <v>12.591813686317748</v>
      </c>
      <c r="AH36" s="76">
        <v>2.931716486755542</v>
      </c>
      <c r="AI36" s="76">
        <v>2.746183753106812</v>
      </c>
      <c r="AJ36" s="76">
        <v>0.1855327336487299</v>
      </c>
      <c r="AK36" s="41">
        <v>1.0233308756425659</v>
      </c>
    </row>
    <row r="37" spans="1:37" ht="12">
      <c r="A37" s="9" t="s">
        <v>69</v>
      </c>
      <c r="B37" s="23">
        <f t="shared" si="2"/>
        <v>11.178962261487658</v>
      </c>
      <c r="C37" s="33">
        <v>0.8017310317924712</v>
      </c>
      <c r="D37" s="72">
        <f t="shared" si="3"/>
        <v>9.76469573209158</v>
      </c>
      <c r="E37" s="24">
        <f t="shared" si="4"/>
        <v>7.237506829219401</v>
      </c>
      <c r="F37" s="25">
        <f t="shared" si="5"/>
        <v>2.52718890287218</v>
      </c>
      <c r="G37" s="73">
        <f t="shared" si="6"/>
        <v>0.3655538318871828</v>
      </c>
      <c r="H37" s="23">
        <f t="shared" si="7"/>
        <v>1.414266529396079</v>
      </c>
      <c r="I37" s="24">
        <f t="shared" si="8"/>
        <v>0.9558936424140825</v>
      </c>
      <c r="J37" s="25">
        <f t="shared" si="9"/>
        <v>0.4583728869819965</v>
      </c>
      <c r="K37" s="33">
        <f t="shared" si="10"/>
        <v>0.7942252310836546</v>
      </c>
      <c r="N37" t="s">
        <v>69</v>
      </c>
      <c r="O37" s="3">
        <v>4756651</v>
      </c>
      <c r="P37" s="4">
        <v>3525588</v>
      </c>
      <c r="Q37" s="4">
        <f t="shared" si="11"/>
        <v>1231063</v>
      </c>
      <c r="R37" s="4">
        <v>1738812</v>
      </c>
      <c r="S37" s="3">
        <v>688928</v>
      </c>
      <c r="T37" s="3">
        <v>465642</v>
      </c>
      <c r="U37" s="4">
        <f t="shared" si="12"/>
        <v>223286</v>
      </c>
      <c r="V37" s="4">
        <v>547164</v>
      </c>
      <c r="W37" s="1"/>
      <c r="X37" s="3">
        <v>487127416</v>
      </c>
      <c r="AD37" t="s">
        <v>69</v>
      </c>
      <c r="AE37" s="76">
        <v>11.178962261487658</v>
      </c>
      <c r="AF37" s="41">
        <v>0.8017310317924712</v>
      </c>
      <c r="AG37" s="76">
        <v>9.76469573209158</v>
      </c>
      <c r="AH37" s="76">
        <v>1.414266529396079</v>
      </c>
      <c r="AI37" s="76">
        <v>0.9558936424140825</v>
      </c>
      <c r="AJ37" s="76">
        <v>0.4583728869819965</v>
      </c>
      <c r="AK37" s="41">
        <v>0.7942252310836546</v>
      </c>
    </row>
    <row r="38" spans="1:37" ht="12">
      <c r="A38" s="9" t="s">
        <v>70</v>
      </c>
      <c r="B38" s="23">
        <f t="shared" si="2"/>
        <v>29.6682191040561</v>
      </c>
      <c r="C38" s="33">
        <v>0.9337841348753273</v>
      </c>
      <c r="D38" s="72">
        <f t="shared" si="3"/>
        <v>27.532246521264895</v>
      </c>
      <c r="E38" s="24">
        <f t="shared" si="4"/>
        <v>20.842659259927796</v>
      </c>
      <c r="F38" s="25">
        <f t="shared" si="5"/>
        <v>6.689587261337097</v>
      </c>
      <c r="G38" s="73">
        <f t="shared" si="6"/>
        <v>0.2195068039630955</v>
      </c>
      <c r="H38" s="23">
        <f t="shared" si="7"/>
        <v>2.1359725827912057</v>
      </c>
      <c r="I38" s="24">
        <f t="shared" si="8"/>
        <v>1.9747830385383223</v>
      </c>
      <c r="J38" s="25">
        <f t="shared" si="9"/>
        <v>0.16118954425288365</v>
      </c>
      <c r="K38" s="33">
        <f t="shared" si="10"/>
        <v>0.6349852836890559</v>
      </c>
      <c r="N38" t="s">
        <v>70</v>
      </c>
      <c r="O38" s="3">
        <v>2053950</v>
      </c>
      <c r="P38" s="4">
        <v>1554896</v>
      </c>
      <c r="Q38" s="4">
        <f t="shared" si="11"/>
        <v>499054</v>
      </c>
      <c r="R38" s="4">
        <v>450856</v>
      </c>
      <c r="S38" s="3">
        <v>159347</v>
      </c>
      <c r="T38" s="3">
        <v>147322</v>
      </c>
      <c r="U38" s="4">
        <f t="shared" si="12"/>
        <v>12025</v>
      </c>
      <c r="V38" s="4">
        <v>101183</v>
      </c>
      <c r="W38" s="1"/>
      <c r="X38" s="3">
        <v>74601613</v>
      </c>
      <c r="AD38" t="s">
        <v>70</v>
      </c>
      <c r="AE38" s="76">
        <v>29.6682191040561</v>
      </c>
      <c r="AF38" s="41">
        <v>0.9337841348753273</v>
      </c>
      <c r="AG38" s="76">
        <v>27.532246521264895</v>
      </c>
      <c r="AH38" s="76">
        <v>2.1359725827912057</v>
      </c>
      <c r="AI38" s="76">
        <v>1.9747830385383223</v>
      </c>
      <c r="AJ38" s="76">
        <v>0.16118954425288365</v>
      </c>
      <c r="AK38" s="41">
        <v>0.6349852836890559</v>
      </c>
    </row>
    <row r="39" spans="1:37" ht="12">
      <c r="A39" s="9" t="s">
        <v>71</v>
      </c>
      <c r="B39" s="23">
        <f t="shared" si="2"/>
        <v>21.958251705418846</v>
      </c>
      <c r="C39" s="33">
        <v>0.8222966215922431</v>
      </c>
      <c r="D39" s="72">
        <f t="shared" si="3"/>
        <v>17.116943451609263</v>
      </c>
      <c r="E39" s="24">
        <f t="shared" si="4"/>
        <v>13.718363418641609</v>
      </c>
      <c r="F39" s="25">
        <f t="shared" si="5"/>
        <v>3.3985800329676557</v>
      </c>
      <c r="G39" s="73">
        <f t="shared" si="6"/>
        <v>0.21677442570628863</v>
      </c>
      <c r="H39" s="23">
        <f t="shared" si="7"/>
        <v>4.841308253809585</v>
      </c>
      <c r="I39" s="24">
        <f t="shared" si="8"/>
        <v>4.295534827639563</v>
      </c>
      <c r="J39" s="25">
        <f t="shared" si="9"/>
        <v>0.5457734261700219</v>
      </c>
      <c r="K39" s="33">
        <f t="shared" si="10"/>
        <v>0.745522182495152</v>
      </c>
      <c r="N39" t="s">
        <v>71</v>
      </c>
      <c r="O39" s="3">
        <v>6430551</v>
      </c>
      <c r="P39" s="4">
        <v>5153761</v>
      </c>
      <c r="Q39" s="4">
        <f t="shared" si="11"/>
        <v>1276790</v>
      </c>
      <c r="R39" s="4">
        <v>1393979</v>
      </c>
      <c r="S39" s="3">
        <v>1818799</v>
      </c>
      <c r="T39" s="3">
        <v>1613761</v>
      </c>
      <c r="U39" s="4">
        <f t="shared" si="12"/>
        <v>205038</v>
      </c>
      <c r="V39" s="4">
        <v>1355955</v>
      </c>
      <c r="W39" s="1"/>
      <c r="X39" s="3">
        <v>375683370</v>
      </c>
      <c r="AD39" t="s">
        <v>71</v>
      </c>
      <c r="AE39" s="76">
        <v>21.958251705418846</v>
      </c>
      <c r="AF39" s="41">
        <v>0.8222966215922431</v>
      </c>
      <c r="AG39" s="76">
        <v>17.116943451609263</v>
      </c>
      <c r="AH39" s="76">
        <v>4.841308253809585</v>
      </c>
      <c r="AI39" s="76">
        <v>4.295534827639563</v>
      </c>
      <c r="AJ39" s="76">
        <v>0.5457734261700219</v>
      </c>
      <c r="AK39" s="41">
        <v>0.745522182495152</v>
      </c>
    </row>
    <row r="40" spans="1:37" ht="12">
      <c r="A40" s="9" t="s">
        <v>72</v>
      </c>
      <c r="B40" s="23">
        <f t="shared" si="2"/>
        <v>24.899337272746862</v>
      </c>
      <c r="C40" s="33">
        <v>0.8624700450055527</v>
      </c>
      <c r="D40" s="72">
        <f t="shared" si="3"/>
        <v>21.441966743540167</v>
      </c>
      <c r="E40" s="24">
        <f t="shared" si="4"/>
        <v>18.304019755997892</v>
      </c>
      <c r="F40" s="25">
        <f t="shared" si="5"/>
        <v>3.1379469875422794</v>
      </c>
      <c r="G40" s="73">
        <f t="shared" si="6"/>
        <v>0.306586617037156</v>
      </c>
      <c r="H40" s="23">
        <f t="shared" si="7"/>
        <v>3.4573705292066936</v>
      </c>
      <c r="I40" s="24">
        <f t="shared" si="8"/>
        <v>3.2405220780918267</v>
      </c>
      <c r="J40" s="25">
        <f t="shared" si="9"/>
        <v>0.21684845111486667</v>
      </c>
      <c r="K40" s="33">
        <f t="shared" si="10"/>
        <v>0.8210440743507492</v>
      </c>
      <c r="N40" t="s">
        <v>72</v>
      </c>
      <c r="O40" s="3">
        <v>846808</v>
      </c>
      <c r="P40" s="4">
        <v>722881</v>
      </c>
      <c r="Q40" s="4">
        <f t="shared" si="11"/>
        <v>123927</v>
      </c>
      <c r="R40" s="4">
        <v>259620</v>
      </c>
      <c r="S40" s="3">
        <v>136542</v>
      </c>
      <c r="T40" s="3">
        <v>127978</v>
      </c>
      <c r="U40" s="4">
        <f t="shared" si="12"/>
        <v>8564</v>
      </c>
      <c r="V40" s="4">
        <v>112107</v>
      </c>
      <c r="W40" s="1"/>
      <c r="X40" s="3">
        <v>39493019</v>
      </c>
      <c r="AD40" t="s">
        <v>72</v>
      </c>
      <c r="AE40" s="76">
        <v>24.899337272746862</v>
      </c>
      <c r="AF40" s="41">
        <v>0.8624700450055527</v>
      </c>
      <c r="AG40" s="76">
        <v>21.441966743540167</v>
      </c>
      <c r="AH40" s="76">
        <v>3.4573705292066936</v>
      </c>
      <c r="AI40" s="76">
        <v>3.2405220780918267</v>
      </c>
      <c r="AJ40" s="76">
        <v>0.21684845111486667</v>
      </c>
      <c r="AK40" s="41">
        <v>0.8210440743507492</v>
      </c>
    </row>
    <row r="41" spans="1:37" ht="12">
      <c r="A41" s="9" t="s">
        <v>73</v>
      </c>
      <c r="B41" s="23">
        <f t="shared" si="2"/>
        <v>19.526428592217204</v>
      </c>
      <c r="C41" s="33">
        <v>0.7275580069922045</v>
      </c>
      <c r="D41" s="72">
        <f t="shared" si="3"/>
        <v>17.2651701295087</v>
      </c>
      <c r="E41" s="24">
        <f t="shared" si="4"/>
        <v>12.974478949808976</v>
      </c>
      <c r="F41" s="25">
        <f t="shared" si="5"/>
        <v>4.290691179699724</v>
      </c>
      <c r="G41" s="73">
        <f t="shared" si="6"/>
        <v>0.4367203571857614</v>
      </c>
      <c r="H41" s="23">
        <f t="shared" si="7"/>
        <v>2.2612584627085037</v>
      </c>
      <c r="I41" s="24">
        <f t="shared" si="8"/>
        <v>2.102708224860448</v>
      </c>
      <c r="J41" s="25">
        <f t="shared" si="9"/>
        <v>0.1585502378480557</v>
      </c>
      <c r="K41" s="33">
        <f t="shared" si="10"/>
        <v>1.0254398718158533</v>
      </c>
      <c r="N41" t="s">
        <v>73</v>
      </c>
      <c r="O41" s="3">
        <v>8024508</v>
      </c>
      <c r="P41" s="4">
        <v>6030280</v>
      </c>
      <c r="Q41" s="4">
        <f t="shared" si="11"/>
        <v>1994228</v>
      </c>
      <c r="R41" s="4">
        <v>3504466</v>
      </c>
      <c r="S41" s="3">
        <v>1050988</v>
      </c>
      <c r="T41" s="3">
        <v>977297</v>
      </c>
      <c r="U41" s="4">
        <f t="shared" si="12"/>
        <v>73691</v>
      </c>
      <c r="V41" s="4">
        <v>1077725</v>
      </c>
      <c r="W41" s="1"/>
      <c r="X41" s="3">
        <v>464780129</v>
      </c>
      <c r="AD41" t="s">
        <v>73</v>
      </c>
      <c r="AE41" s="76">
        <v>19.526428592217204</v>
      </c>
      <c r="AF41" s="41">
        <v>0.7275580069922045</v>
      </c>
      <c r="AG41" s="76">
        <v>17.2651701295087</v>
      </c>
      <c r="AH41" s="76">
        <v>2.2612584627085037</v>
      </c>
      <c r="AI41" s="76">
        <v>2.102708224860448</v>
      </c>
      <c r="AJ41" s="76">
        <v>0.1585502378480557</v>
      </c>
      <c r="AK41" s="41">
        <v>1.0254398718158533</v>
      </c>
    </row>
    <row r="42" spans="1:37" ht="12">
      <c r="A42" s="9" t="s">
        <v>74</v>
      </c>
      <c r="B42" s="23">
        <f t="shared" si="2"/>
        <v>23.66471865398013</v>
      </c>
      <c r="C42" s="33">
        <v>0.8621376785308357</v>
      </c>
      <c r="D42" s="72">
        <f t="shared" si="3"/>
        <v>20.09260383355213</v>
      </c>
      <c r="E42" s="24">
        <f t="shared" si="4"/>
        <v>16.341664560472616</v>
      </c>
      <c r="F42" s="25">
        <f t="shared" si="5"/>
        <v>3.750939273079518</v>
      </c>
      <c r="G42" s="73">
        <f t="shared" si="6"/>
        <v>0.3847169537876019</v>
      </c>
      <c r="H42" s="23">
        <f t="shared" si="7"/>
        <v>3.572114820428003</v>
      </c>
      <c r="I42" s="24">
        <f t="shared" si="8"/>
        <v>2.9035598948224317</v>
      </c>
      <c r="J42" s="25">
        <f t="shared" si="9"/>
        <v>0.6685549256055714</v>
      </c>
      <c r="K42" s="33">
        <f t="shared" si="10"/>
        <v>0.8092271867784061</v>
      </c>
      <c r="N42" t="s">
        <v>74</v>
      </c>
      <c r="O42" s="3">
        <v>3174040</v>
      </c>
      <c r="P42" s="4">
        <v>2581502</v>
      </c>
      <c r="Q42" s="4">
        <f t="shared" si="11"/>
        <v>592538</v>
      </c>
      <c r="R42" s="4">
        <v>1221107</v>
      </c>
      <c r="S42" s="3">
        <v>564289</v>
      </c>
      <c r="T42" s="3">
        <v>458677</v>
      </c>
      <c r="U42" s="4">
        <f t="shared" si="12"/>
        <v>105612</v>
      </c>
      <c r="V42" s="4">
        <v>456638</v>
      </c>
      <c r="W42" s="1"/>
      <c r="X42" s="3">
        <v>157970566</v>
      </c>
      <c r="AD42" t="s">
        <v>74</v>
      </c>
      <c r="AE42" s="76">
        <v>23.66471865398013</v>
      </c>
      <c r="AF42" s="41">
        <v>0.8621376785308357</v>
      </c>
      <c r="AG42" s="76">
        <v>20.09260383355213</v>
      </c>
      <c r="AH42" s="76">
        <v>3.572114820428003</v>
      </c>
      <c r="AI42" s="76">
        <v>2.9035598948224317</v>
      </c>
      <c r="AJ42" s="76">
        <v>0.6685549256055714</v>
      </c>
      <c r="AK42" s="41">
        <v>0.8092271867784061</v>
      </c>
    </row>
    <row r="43" spans="1:37" ht="12">
      <c r="A43" s="9" t="s">
        <v>75</v>
      </c>
      <c r="B43" s="23">
        <f t="shared" si="2"/>
        <v>20.822359253132902</v>
      </c>
      <c r="C43" s="33">
        <v>0.8232943567041918</v>
      </c>
      <c r="D43" s="72">
        <f t="shared" si="3"/>
        <v>17.450547018428313</v>
      </c>
      <c r="E43" s="24">
        <f t="shared" si="4"/>
        <v>13.988844350312124</v>
      </c>
      <c r="F43" s="25">
        <f t="shared" si="5"/>
        <v>3.461702668116192</v>
      </c>
      <c r="G43" s="73">
        <f t="shared" si="6"/>
        <v>0.3473951344401462</v>
      </c>
      <c r="H43" s="23">
        <f t="shared" si="7"/>
        <v>3.371812234704588</v>
      </c>
      <c r="I43" s="24">
        <f t="shared" si="8"/>
        <v>2.464788891089157</v>
      </c>
      <c r="J43" s="25">
        <f t="shared" si="9"/>
        <v>0.9070233436154307</v>
      </c>
      <c r="K43" s="33">
        <f t="shared" si="10"/>
        <v>0.7450466471399569</v>
      </c>
      <c r="N43" t="s">
        <v>75</v>
      </c>
      <c r="O43" s="3">
        <v>2671635</v>
      </c>
      <c r="P43" s="4">
        <v>2141657</v>
      </c>
      <c r="Q43" s="4">
        <f t="shared" si="11"/>
        <v>529978</v>
      </c>
      <c r="R43" s="4">
        <v>928113</v>
      </c>
      <c r="S43" s="3">
        <v>516216</v>
      </c>
      <c r="T43" s="3">
        <v>377353</v>
      </c>
      <c r="U43" s="4">
        <f t="shared" si="12"/>
        <v>138863</v>
      </c>
      <c r="V43" s="4">
        <v>384605</v>
      </c>
      <c r="W43" s="1"/>
      <c r="X43" s="3">
        <v>153097493</v>
      </c>
      <c r="AD43" t="s">
        <v>75</v>
      </c>
      <c r="AE43" s="76">
        <v>20.822359253132902</v>
      </c>
      <c r="AF43" s="41">
        <v>0.8232943567041918</v>
      </c>
      <c r="AG43" s="76">
        <v>17.450547018428313</v>
      </c>
      <c r="AH43" s="76">
        <v>3.371812234704588</v>
      </c>
      <c r="AI43" s="76">
        <v>2.464788891089157</v>
      </c>
      <c r="AJ43" s="76">
        <v>0.9070233436154307</v>
      </c>
      <c r="AK43" s="41">
        <v>0.7450466471399569</v>
      </c>
    </row>
    <row r="44" spans="1:37" ht="12">
      <c r="A44" s="9" t="s">
        <v>41</v>
      </c>
      <c r="B44" s="23">
        <f t="shared" si="2"/>
        <v>15.635844594278284</v>
      </c>
      <c r="C44" s="33">
        <v>0.5470519581568254</v>
      </c>
      <c r="D44" s="72">
        <f t="shared" si="3"/>
        <v>14.032344477693893</v>
      </c>
      <c r="E44" s="24">
        <f t="shared" si="4"/>
        <v>11.273831162779459</v>
      </c>
      <c r="F44" s="25">
        <f t="shared" si="5"/>
        <v>2.758513314914436</v>
      </c>
      <c r="G44" s="73">
        <f t="shared" si="6"/>
        <v>0.47821487548233804</v>
      </c>
      <c r="H44" s="23">
        <f t="shared" si="7"/>
        <v>1.6035001165843907</v>
      </c>
      <c r="I44" s="24">
        <f t="shared" si="8"/>
        <v>1.3952895787694262</v>
      </c>
      <c r="J44" s="25">
        <f t="shared" si="9"/>
        <v>0.2082105378149646</v>
      </c>
      <c r="K44" s="33">
        <f t="shared" si="10"/>
        <v>0.9904520560720614</v>
      </c>
      <c r="N44" t="s">
        <v>41</v>
      </c>
      <c r="O44" s="3">
        <v>8163621</v>
      </c>
      <c r="P44" s="4">
        <v>6558796</v>
      </c>
      <c r="Q44" s="4">
        <f t="shared" si="11"/>
        <v>1604825</v>
      </c>
      <c r="R44" s="4">
        <v>3903965</v>
      </c>
      <c r="S44" s="3">
        <v>932871</v>
      </c>
      <c r="T44" s="3">
        <v>811740</v>
      </c>
      <c r="U44" s="4">
        <f t="shared" si="12"/>
        <v>121131</v>
      </c>
      <c r="V44" s="4">
        <v>923964</v>
      </c>
      <c r="W44" s="1"/>
      <c r="X44" s="3">
        <v>581771707</v>
      </c>
      <c r="AD44" t="s">
        <v>41</v>
      </c>
      <c r="AE44" s="76">
        <v>15.635844594278284</v>
      </c>
      <c r="AF44" s="41">
        <v>0.5470519581568254</v>
      </c>
      <c r="AG44" s="76">
        <v>14.032344477693893</v>
      </c>
      <c r="AH44" s="76">
        <v>1.6035001165843907</v>
      </c>
      <c r="AI44" s="76">
        <v>1.3952895787694262</v>
      </c>
      <c r="AJ44" s="76">
        <v>0.2082105378149646</v>
      </c>
      <c r="AK44" s="41">
        <v>0.9904520560720614</v>
      </c>
    </row>
    <row r="45" spans="1:37" ht="12">
      <c r="A45" s="9" t="s">
        <v>42</v>
      </c>
      <c r="B45" s="23">
        <f t="shared" si="2"/>
        <v>16.15629323167936</v>
      </c>
      <c r="C45" s="33">
        <v>0.5078016044246838</v>
      </c>
      <c r="D45" s="72">
        <f t="shared" si="3"/>
        <v>14.24326247540248</v>
      </c>
      <c r="E45" s="24">
        <f t="shared" si="4"/>
        <v>11.079453790745479</v>
      </c>
      <c r="F45" s="25">
        <f t="shared" si="5"/>
        <v>3.1638086846570004</v>
      </c>
      <c r="G45" s="73">
        <f t="shared" si="6"/>
        <v>0.41630238281379833</v>
      </c>
      <c r="H45" s="23">
        <f t="shared" si="7"/>
        <v>1.9130307562768807</v>
      </c>
      <c r="I45" s="24">
        <f t="shared" si="8"/>
        <v>1.9103344044368038</v>
      </c>
      <c r="J45" s="25">
        <f t="shared" si="9"/>
        <v>0.0026963518400769434</v>
      </c>
      <c r="K45" s="33">
        <f t="shared" si="10"/>
        <v>1.10633398964957</v>
      </c>
      <c r="N45" t="s">
        <v>42</v>
      </c>
      <c r="O45" s="3">
        <v>691997</v>
      </c>
      <c r="P45" s="4">
        <v>538286</v>
      </c>
      <c r="Q45" s="4">
        <f t="shared" si="11"/>
        <v>153711</v>
      </c>
      <c r="R45" s="4">
        <v>288080</v>
      </c>
      <c r="S45" s="3">
        <v>92943</v>
      </c>
      <c r="T45" s="3">
        <v>92812</v>
      </c>
      <c r="U45" s="4">
        <f t="shared" si="12"/>
        <v>131</v>
      </c>
      <c r="V45" s="4">
        <v>102826</v>
      </c>
      <c r="W45" s="1"/>
      <c r="X45" s="3">
        <v>48584164</v>
      </c>
      <c r="AD45" t="s">
        <v>42</v>
      </c>
      <c r="AE45" s="76">
        <v>16.15629323167936</v>
      </c>
      <c r="AF45" s="41">
        <v>0.5078016044246838</v>
      </c>
      <c r="AG45" s="76">
        <v>14.24326247540248</v>
      </c>
      <c r="AH45" s="76">
        <v>1.9130307562768807</v>
      </c>
      <c r="AI45" s="76">
        <v>1.9103344044368038</v>
      </c>
      <c r="AJ45" s="76">
        <v>0.0026963518400769434</v>
      </c>
      <c r="AK45" s="41">
        <v>1.10633398964957</v>
      </c>
    </row>
    <row r="46" spans="1:37" ht="12">
      <c r="A46" s="9" t="s">
        <v>43</v>
      </c>
      <c r="B46" s="23">
        <f t="shared" si="2"/>
        <v>25.77200507608224</v>
      </c>
      <c r="C46" s="33">
        <v>0.8116907605279698</v>
      </c>
      <c r="D46" s="72">
        <f t="shared" si="3"/>
        <v>23.476395195788623</v>
      </c>
      <c r="E46" s="24">
        <f t="shared" si="4"/>
        <v>16.484084367652112</v>
      </c>
      <c r="F46" s="25">
        <f t="shared" si="5"/>
        <v>6.9923108281365085</v>
      </c>
      <c r="G46" s="73">
        <f t="shared" si="6"/>
        <v>0.36878008607027063</v>
      </c>
      <c r="H46" s="23">
        <f t="shared" si="7"/>
        <v>2.295609880293617</v>
      </c>
      <c r="I46" s="24">
        <f t="shared" si="8"/>
        <v>2.287811543696781</v>
      </c>
      <c r="J46" s="25">
        <f t="shared" si="9"/>
        <v>0.0077983365968353775</v>
      </c>
      <c r="K46" s="33">
        <f t="shared" si="10"/>
        <v>1.0392123609342712</v>
      </c>
      <c r="N46" t="s">
        <v>43</v>
      </c>
      <c r="O46" s="3">
        <v>3919588</v>
      </c>
      <c r="P46" s="4">
        <v>2752161</v>
      </c>
      <c r="Q46" s="4">
        <f t="shared" si="11"/>
        <v>1167427</v>
      </c>
      <c r="R46" s="4">
        <v>1445466</v>
      </c>
      <c r="S46" s="3">
        <v>383272</v>
      </c>
      <c r="T46" s="3">
        <v>381970</v>
      </c>
      <c r="U46" s="4">
        <f t="shared" si="12"/>
        <v>1302</v>
      </c>
      <c r="V46" s="4">
        <v>398301</v>
      </c>
      <c r="W46" s="1"/>
      <c r="X46" s="3">
        <v>166958682</v>
      </c>
      <c r="AD46" t="s">
        <v>43</v>
      </c>
      <c r="AE46" s="76">
        <v>25.77200507608224</v>
      </c>
      <c r="AF46" s="41">
        <v>0.8116907605279698</v>
      </c>
      <c r="AG46" s="76">
        <v>23.476395195788623</v>
      </c>
      <c r="AH46" s="76">
        <v>2.295609880293617</v>
      </c>
      <c r="AI46" s="76">
        <v>2.287811543696781</v>
      </c>
      <c r="AJ46" s="76">
        <v>0.0077983365968353775</v>
      </c>
      <c r="AK46" s="41">
        <v>1.0392123609342712</v>
      </c>
    </row>
    <row r="47" spans="1:37" ht="12">
      <c r="A47" s="9" t="s">
        <v>76</v>
      </c>
      <c r="B47" s="23">
        <f t="shared" si="2"/>
        <v>15.534876534646353</v>
      </c>
      <c r="C47" s="33">
        <v>0.7878637697248434</v>
      </c>
      <c r="D47" s="72">
        <f t="shared" si="3"/>
        <v>13.99743788224165</v>
      </c>
      <c r="E47" s="24">
        <f t="shared" si="4"/>
        <v>11.73866041870358</v>
      </c>
      <c r="F47" s="25">
        <f t="shared" si="5"/>
        <v>2.2587774635380686</v>
      </c>
      <c r="G47" s="73">
        <f t="shared" si="6"/>
        <v>0.35204334225982853</v>
      </c>
      <c r="H47" s="23">
        <f t="shared" si="7"/>
        <v>1.5374386524047028</v>
      </c>
      <c r="I47" s="24">
        <f t="shared" si="8"/>
        <v>1.4242504080958573</v>
      </c>
      <c r="J47" s="25">
        <f t="shared" si="9"/>
        <v>0.11318824430884547</v>
      </c>
      <c r="K47" s="33">
        <f t="shared" si="10"/>
        <v>0.9607648967047977</v>
      </c>
      <c r="N47" t="s">
        <v>76</v>
      </c>
      <c r="O47" s="3">
        <v>533244</v>
      </c>
      <c r="P47" s="4">
        <v>447194</v>
      </c>
      <c r="Q47" s="4">
        <f t="shared" si="11"/>
        <v>86050</v>
      </c>
      <c r="R47" s="4">
        <v>187725</v>
      </c>
      <c r="S47" s="3">
        <v>58570</v>
      </c>
      <c r="T47" s="3">
        <v>54258</v>
      </c>
      <c r="U47" s="4">
        <f t="shared" si="12"/>
        <v>4312</v>
      </c>
      <c r="V47" s="4">
        <v>56272</v>
      </c>
      <c r="W47" s="1"/>
      <c r="X47" s="3">
        <v>38095829</v>
      </c>
      <c r="AD47" t="s">
        <v>76</v>
      </c>
      <c r="AE47" s="76">
        <v>15.534876534646353</v>
      </c>
      <c r="AF47" s="41">
        <v>0.7878637697248434</v>
      </c>
      <c r="AG47" s="76">
        <v>13.99743788224165</v>
      </c>
      <c r="AH47" s="76">
        <v>1.5374386524047028</v>
      </c>
      <c r="AI47" s="76">
        <v>1.4242504080958573</v>
      </c>
      <c r="AJ47" s="76">
        <v>0.11318824430884547</v>
      </c>
      <c r="AK47" s="41">
        <v>0.9607648967047977</v>
      </c>
    </row>
    <row r="48" spans="1:37" ht="12">
      <c r="A48" s="9" t="s">
        <v>77</v>
      </c>
      <c r="B48" s="23">
        <f t="shared" si="2"/>
        <v>17.42093601866094</v>
      </c>
      <c r="C48" s="33">
        <v>0.696141217775755</v>
      </c>
      <c r="D48" s="72">
        <f t="shared" si="3"/>
        <v>16.21581927962276</v>
      </c>
      <c r="E48" s="24">
        <f t="shared" si="4"/>
        <v>12.898881342823007</v>
      </c>
      <c r="F48" s="25">
        <f t="shared" si="5"/>
        <v>3.316937936799754</v>
      </c>
      <c r="G48" s="73">
        <f t="shared" si="6"/>
        <v>0.2839457756289176</v>
      </c>
      <c r="H48" s="23">
        <f t="shared" si="7"/>
        <v>1.2051167390381787</v>
      </c>
      <c r="I48" s="24">
        <f t="shared" si="8"/>
        <v>0.9849718438007659</v>
      </c>
      <c r="J48" s="25">
        <f t="shared" si="9"/>
        <v>0.22014489523741293</v>
      </c>
      <c r="K48" s="33">
        <f t="shared" si="10"/>
        <v>0.9877583712107478</v>
      </c>
      <c r="N48" t="s">
        <v>77</v>
      </c>
      <c r="O48" s="3">
        <v>4082371</v>
      </c>
      <c r="P48" s="4">
        <v>3247324</v>
      </c>
      <c r="Q48" s="4">
        <f t="shared" si="11"/>
        <v>835047</v>
      </c>
      <c r="R48" s="4">
        <v>1159172</v>
      </c>
      <c r="S48" s="3">
        <v>303391</v>
      </c>
      <c r="T48" s="3">
        <v>247969</v>
      </c>
      <c r="U48" s="4">
        <f t="shared" si="12"/>
        <v>55422</v>
      </c>
      <c r="V48" s="4">
        <v>299677</v>
      </c>
      <c r="W48" s="1"/>
      <c r="X48" s="3">
        <v>251752374</v>
      </c>
      <c r="AD48" t="s">
        <v>77</v>
      </c>
      <c r="AE48" s="76">
        <v>17.42093601866094</v>
      </c>
      <c r="AF48" s="41">
        <v>0.696141217775755</v>
      </c>
      <c r="AG48" s="76">
        <v>16.21581927962276</v>
      </c>
      <c r="AH48" s="76">
        <v>1.2051167390381787</v>
      </c>
      <c r="AI48" s="76">
        <v>0.9849718438007659</v>
      </c>
      <c r="AJ48" s="76">
        <v>0.22014489523741293</v>
      </c>
      <c r="AK48" s="41">
        <v>0.9877583712107478</v>
      </c>
    </row>
    <row r="49" spans="1:37" ht="12">
      <c r="A49" s="9" t="s">
        <v>78</v>
      </c>
      <c r="B49" s="23">
        <f t="shared" si="2"/>
        <v>18.849878708441942</v>
      </c>
      <c r="C49" s="33">
        <v>0.876315226334968</v>
      </c>
      <c r="D49" s="72">
        <f t="shared" si="3"/>
        <v>17.617635742562896</v>
      </c>
      <c r="E49" s="24">
        <f t="shared" si="4"/>
        <v>14.621832496058055</v>
      </c>
      <c r="F49" s="25">
        <f t="shared" si="5"/>
        <v>2.99580324650484</v>
      </c>
      <c r="G49" s="73">
        <f t="shared" si="6"/>
        <v>0.2572930260740962</v>
      </c>
      <c r="H49" s="23">
        <f t="shared" si="7"/>
        <v>1.2322429658790446</v>
      </c>
      <c r="I49" s="24">
        <f t="shared" si="8"/>
        <v>1.171877143515215</v>
      </c>
      <c r="J49" s="25">
        <f t="shared" si="9"/>
        <v>0.060365822363829515</v>
      </c>
      <c r="K49" s="33">
        <f t="shared" si="10"/>
        <v>0.8317456707799324</v>
      </c>
      <c r="N49" t="s">
        <v>78</v>
      </c>
      <c r="O49" s="3">
        <v>19866959</v>
      </c>
      <c r="P49" s="4">
        <v>16488668</v>
      </c>
      <c r="Q49" s="4">
        <f t="shared" si="11"/>
        <v>3378291</v>
      </c>
      <c r="R49" s="4">
        <v>5111630</v>
      </c>
      <c r="S49" s="3">
        <v>1389569</v>
      </c>
      <c r="T49" s="3">
        <v>1321496</v>
      </c>
      <c r="U49" s="4">
        <f t="shared" si="12"/>
        <v>68073</v>
      </c>
      <c r="V49" s="4">
        <v>1155768</v>
      </c>
      <c r="W49" s="1"/>
      <c r="X49" s="3">
        <v>1127674524</v>
      </c>
      <c r="AD49" t="s">
        <v>78</v>
      </c>
      <c r="AE49" s="76">
        <v>18.849878708441942</v>
      </c>
      <c r="AF49" s="41">
        <v>0.876315226334968</v>
      </c>
      <c r="AG49" s="76">
        <v>17.617635742562896</v>
      </c>
      <c r="AH49" s="76">
        <v>1.2322429658790446</v>
      </c>
      <c r="AI49" s="76">
        <v>1.171877143515215</v>
      </c>
      <c r="AJ49" s="76">
        <v>0.060365822363829515</v>
      </c>
      <c r="AK49" s="41">
        <v>0.8317456707799324</v>
      </c>
    </row>
    <row r="50" spans="1:37" ht="12">
      <c r="A50" s="9" t="s">
        <v>79</v>
      </c>
      <c r="B50" s="23">
        <f t="shared" si="2"/>
        <v>37.27254467243846</v>
      </c>
      <c r="C50" s="33">
        <v>0.7275301071704785</v>
      </c>
      <c r="D50" s="72">
        <f t="shared" si="3"/>
        <v>34.81253523363336</v>
      </c>
      <c r="E50" s="24">
        <f t="shared" si="4"/>
        <v>28.604174211371948</v>
      </c>
      <c r="F50" s="25">
        <f t="shared" si="5"/>
        <v>6.208361022261415</v>
      </c>
      <c r="G50" s="73">
        <f t="shared" si="6"/>
        <v>0.33837187135552166</v>
      </c>
      <c r="H50" s="23">
        <f t="shared" si="7"/>
        <v>2.4600094388050953</v>
      </c>
      <c r="I50" s="24">
        <f t="shared" si="8"/>
        <v>2.166697355421781</v>
      </c>
      <c r="J50" s="25">
        <f t="shared" si="9"/>
        <v>0.2933120833833142</v>
      </c>
      <c r="K50" s="33">
        <f t="shared" si="10"/>
        <v>0.7775635456215311</v>
      </c>
      <c r="N50" t="s">
        <v>79</v>
      </c>
      <c r="O50" s="3">
        <v>3567040</v>
      </c>
      <c r="P50" s="4">
        <v>2930905</v>
      </c>
      <c r="Q50" s="4">
        <f t="shared" si="11"/>
        <v>636135</v>
      </c>
      <c r="R50" s="4">
        <v>1206986</v>
      </c>
      <c r="S50" s="3">
        <v>252063</v>
      </c>
      <c r="T50" s="3">
        <v>222009</v>
      </c>
      <c r="U50" s="4">
        <f t="shared" si="12"/>
        <v>30054</v>
      </c>
      <c r="V50" s="4">
        <v>195995</v>
      </c>
      <c r="W50" s="1"/>
      <c r="X50" s="3">
        <v>102464241</v>
      </c>
      <c r="AD50" t="s">
        <v>79</v>
      </c>
      <c r="AE50" s="76">
        <v>37.27254467243846</v>
      </c>
      <c r="AF50" s="41">
        <v>0.7275301071704785</v>
      </c>
      <c r="AG50" s="76">
        <v>34.81253523363336</v>
      </c>
      <c r="AH50" s="76">
        <v>2.4600094388050953</v>
      </c>
      <c r="AI50" s="76">
        <v>2.166697355421781</v>
      </c>
      <c r="AJ50" s="76">
        <v>0.2933120833833142</v>
      </c>
      <c r="AK50" s="41">
        <v>0.7775635456215311</v>
      </c>
    </row>
    <row r="51" spans="1:37" ht="12">
      <c r="A51" s="9" t="s">
        <v>80</v>
      </c>
      <c r="B51" s="23">
        <f t="shared" si="2"/>
        <v>29.835509178457503</v>
      </c>
      <c r="C51" s="33">
        <v>0.5949797420015834</v>
      </c>
      <c r="D51" s="72">
        <f t="shared" si="3"/>
        <v>26.279126721993126</v>
      </c>
      <c r="E51" s="24">
        <f t="shared" si="4"/>
        <v>21.615407513404776</v>
      </c>
      <c r="F51" s="25">
        <f t="shared" si="5"/>
        <v>4.663719208588346</v>
      </c>
      <c r="G51" s="73">
        <f t="shared" si="6"/>
        <v>0.5010457432300266</v>
      </c>
      <c r="H51" s="23">
        <f t="shared" si="7"/>
        <v>3.5563824564643753</v>
      </c>
      <c r="I51" s="24">
        <f t="shared" si="8"/>
        <v>3.3490780886832052</v>
      </c>
      <c r="J51" s="25">
        <f t="shared" si="9"/>
        <v>0.20730436778116998</v>
      </c>
      <c r="K51" s="33">
        <f t="shared" si="10"/>
        <v>1.0323343609440543</v>
      </c>
      <c r="N51" t="s">
        <v>80</v>
      </c>
      <c r="O51" s="3">
        <v>731059</v>
      </c>
      <c r="P51" s="4">
        <v>601319</v>
      </c>
      <c r="Q51" s="4">
        <f t="shared" si="11"/>
        <v>129740</v>
      </c>
      <c r="R51" s="4">
        <v>366294</v>
      </c>
      <c r="S51" s="3">
        <v>98935</v>
      </c>
      <c r="T51" s="3">
        <v>93168</v>
      </c>
      <c r="U51" s="4">
        <f t="shared" si="12"/>
        <v>5767</v>
      </c>
      <c r="V51" s="4">
        <v>102134</v>
      </c>
      <c r="W51" s="1"/>
      <c r="X51" s="3">
        <v>27818999</v>
      </c>
      <c r="AD51" t="s">
        <v>80</v>
      </c>
      <c r="AE51" s="76">
        <v>29.835509178457503</v>
      </c>
      <c r="AF51" s="41">
        <v>0.5949797420015834</v>
      </c>
      <c r="AG51" s="76">
        <v>26.279126721993126</v>
      </c>
      <c r="AH51" s="76">
        <v>3.5563824564643753</v>
      </c>
      <c r="AI51" s="76">
        <v>3.3490780886832052</v>
      </c>
      <c r="AJ51" s="76">
        <v>0.20730436778116998</v>
      </c>
      <c r="AK51" s="41">
        <v>1.0323343609440543</v>
      </c>
    </row>
    <row r="52" spans="1:37" ht="12">
      <c r="A52" s="9" t="s">
        <v>81</v>
      </c>
      <c r="B52" s="23">
        <f t="shared" si="2"/>
        <v>19.934652913444538</v>
      </c>
      <c r="C52" s="33">
        <v>0.7650240816619941</v>
      </c>
      <c r="D52" s="72">
        <f t="shared" si="3"/>
        <v>16.675653406612167</v>
      </c>
      <c r="E52" s="24">
        <f t="shared" si="4"/>
        <v>12.270012397004672</v>
      </c>
      <c r="F52" s="25">
        <f t="shared" si="5"/>
        <v>4.4056410096074945</v>
      </c>
      <c r="G52" s="73">
        <f t="shared" si="6"/>
        <v>0.35857555396668944</v>
      </c>
      <c r="H52" s="23">
        <f t="shared" si="7"/>
        <v>3.258999506832372</v>
      </c>
      <c r="I52" s="24">
        <f t="shared" si="8"/>
        <v>2.646906067507921</v>
      </c>
      <c r="J52" s="25">
        <f t="shared" si="9"/>
        <v>0.6120934393244506</v>
      </c>
      <c r="K52" s="33">
        <f t="shared" si="10"/>
        <v>0.8968221788113966</v>
      </c>
      <c r="N52" t="s">
        <v>81</v>
      </c>
      <c r="O52" s="3">
        <v>6650445</v>
      </c>
      <c r="P52" s="4">
        <v>4893424</v>
      </c>
      <c r="Q52" s="4">
        <f t="shared" si="11"/>
        <v>1757021</v>
      </c>
      <c r="R52" s="4">
        <v>2384687</v>
      </c>
      <c r="S52" s="3">
        <v>1299727</v>
      </c>
      <c r="T52" s="3">
        <v>1055617</v>
      </c>
      <c r="U52" s="4">
        <f t="shared" si="12"/>
        <v>244110</v>
      </c>
      <c r="V52" s="4">
        <v>1165624</v>
      </c>
      <c r="W52" s="1"/>
      <c r="X52" s="3">
        <v>398811659</v>
      </c>
      <c r="AD52" t="s">
        <v>81</v>
      </c>
      <c r="AE52" s="76">
        <v>19.934652913444538</v>
      </c>
      <c r="AF52" s="41">
        <v>0.7650240816619941</v>
      </c>
      <c r="AG52" s="76">
        <v>16.675653406612167</v>
      </c>
      <c r="AH52" s="76">
        <v>3.258999506832372</v>
      </c>
      <c r="AI52" s="76">
        <v>2.646906067507921</v>
      </c>
      <c r="AJ52" s="76">
        <v>0.6120934393244506</v>
      </c>
      <c r="AK52" s="41">
        <v>0.8968221788113966</v>
      </c>
    </row>
    <row r="53" spans="1:37" ht="12">
      <c r="A53" s="9" t="s">
        <v>82</v>
      </c>
      <c r="B53" s="23">
        <f t="shared" si="2"/>
        <v>20.953275137027276</v>
      </c>
      <c r="C53" s="33">
        <v>0.860802405285007</v>
      </c>
      <c r="D53" s="72">
        <f t="shared" si="3"/>
        <v>18.05922456732619</v>
      </c>
      <c r="E53" s="24">
        <f t="shared" si="4"/>
        <v>14.018860612371768</v>
      </c>
      <c r="F53" s="25">
        <f t="shared" si="5"/>
        <v>4.0403639549544215</v>
      </c>
      <c r="G53" s="73">
        <f t="shared" si="6"/>
        <v>0.3031289364715255</v>
      </c>
      <c r="H53" s="23">
        <f t="shared" si="7"/>
        <v>2.894050569701088</v>
      </c>
      <c r="I53" s="24">
        <f t="shared" si="8"/>
        <v>1.8645996256765052</v>
      </c>
      <c r="J53" s="25">
        <f t="shared" si="9"/>
        <v>1.0294509440245827</v>
      </c>
      <c r="K53" s="33">
        <f t="shared" si="10"/>
        <v>0.5561901556870668</v>
      </c>
      <c r="N53" t="s">
        <v>82</v>
      </c>
      <c r="O53" s="3">
        <v>5859467</v>
      </c>
      <c r="P53" s="4">
        <v>4548537</v>
      </c>
      <c r="Q53" s="4">
        <f t="shared" si="11"/>
        <v>1310930</v>
      </c>
      <c r="R53" s="4">
        <v>1776174</v>
      </c>
      <c r="S53" s="3">
        <v>938999</v>
      </c>
      <c r="T53" s="3">
        <v>604985</v>
      </c>
      <c r="U53" s="4">
        <f t="shared" si="12"/>
        <v>334014</v>
      </c>
      <c r="V53" s="4">
        <v>522262</v>
      </c>
      <c r="W53" s="1"/>
      <c r="X53" s="3">
        <v>324458394</v>
      </c>
      <c r="AD53" t="s">
        <v>82</v>
      </c>
      <c r="AE53" s="76">
        <v>20.953275137027276</v>
      </c>
      <c r="AF53" s="41">
        <v>0.860802405285007</v>
      </c>
      <c r="AG53" s="76">
        <v>18.05922456732619</v>
      </c>
      <c r="AH53" s="76">
        <v>2.894050569701088</v>
      </c>
      <c r="AI53" s="76">
        <v>1.8645996256765052</v>
      </c>
      <c r="AJ53" s="76">
        <v>1.0294509440245827</v>
      </c>
      <c r="AK53" s="41">
        <v>0.5561901556870668</v>
      </c>
    </row>
    <row r="54" spans="1:37" ht="12">
      <c r="A54" s="9" t="s">
        <v>83</v>
      </c>
      <c r="B54" s="23">
        <f t="shared" si="2"/>
        <v>28.14108644479164</v>
      </c>
      <c r="C54" s="33">
        <v>0.7076747544541342</v>
      </c>
      <c r="D54" s="72">
        <f t="shared" si="3"/>
        <v>24.250754855956053</v>
      </c>
      <c r="E54" s="24">
        <f t="shared" si="4"/>
        <v>19.711281094102443</v>
      </c>
      <c r="F54" s="25">
        <f t="shared" si="5"/>
        <v>4.539473761853612</v>
      </c>
      <c r="G54" s="73">
        <f t="shared" si="6"/>
        <v>0.34244326046150053</v>
      </c>
      <c r="H54" s="23">
        <f t="shared" si="7"/>
        <v>3.890331588835588</v>
      </c>
      <c r="I54" s="24">
        <f t="shared" si="8"/>
        <v>3.1687695927233297</v>
      </c>
      <c r="J54" s="25">
        <f t="shared" si="9"/>
        <v>0.7215619961122587</v>
      </c>
      <c r="K54" s="33">
        <f t="shared" si="10"/>
        <v>0.8674076029359041</v>
      </c>
      <c r="N54" t="s">
        <v>83</v>
      </c>
      <c r="O54" s="3">
        <v>1582230</v>
      </c>
      <c r="P54" s="4">
        <v>1286054</v>
      </c>
      <c r="Q54" s="4">
        <f t="shared" si="11"/>
        <v>296176</v>
      </c>
      <c r="R54" s="4">
        <v>541824</v>
      </c>
      <c r="S54" s="3">
        <v>253823</v>
      </c>
      <c r="T54" s="3">
        <v>206745</v>
      </c>
      <c r="U54" s="4">
        <f t="shared" si="12"/>
        <v>47078</v>
      </c>
      <c r="V54" s="4">
        <v>220168</v>
      </c>
      <c r="W54" s="1"/>
      <c r="X54" s="3">
        <v>65244567</v>
      </c>
      <c r="AD54" t="s">
        <v>83</v>
      </c>
      <c r="AE54" s="76">
        <v>28.14108644479164</v>
      </c>
      <c r="AF54" s="41">
        <v>0.7076747544541342</v>
      </c>
      <c r="AG54" s="76">
        <v>24.250754855956053</v>
      </c>
      <c r="AH54" s="76">
        <v>3.890331588835588</v>
      </c>
      <c r="AI54" s="76">
        <v>3.1687695927233297</v>
      </c>
      <c r="AJ54" s="76">
        <v>0.7215619961122587</v>
      </c>
      <c r="AK54" s="41">
        <v>0.8674076029359041</v>
      </c>
    </row>
    <row r="55" spans="1:37" ht="12">
      <c r="A55" s="9" t="s">
        <v>84</v>
      </c>
      <c r="B55" s="23">
        <f t="shared" si="2"/>
        <v>21.3510958889901</v>
      </c>
      <c r="C55" s="33">
        <v>0.7945986539142756</v>
      </c>
      <c r="D55" s="72">
        <f t="shared" si="3"/>
        <v>18.573658713243884</v>
      </c>
      <c r="E55" s="24">
        <f t="shared" si="4"/>
        <v>15.725145454066736</v>
      </c>
      <c r="F55" s="25">
        <f t="shared" si="5"/>
        <v>2.848513259177149</v>
      </c>
      <c r="G55" s="73">
        <f t="shared" si="6"/>
        <v>0.3015856883280567</v>
      </c>
      <c r="H55" s="23">
        <f t="shared" si="7"/>
        <v>2.777437175746215</v>
      </c>
      <c r="I55" s="24">
        <f t="shared" si="8"/>
        <v>1.7370621355248095</v>
      </c>
      <c r="J55" s="25">
        <f t="shared" si="9"/>
        <v>1.0403750402214054</v>
      </c>
      <c r="K55" s="33">
        <f t="shared" si="10"/>
        <v>0.6336343228771797</v>
      </c>
      <c r="N55" t="s">
        <v>84</v>
      </c>
      <c r="O55" s="3">
        <v>4516146</v>
      </c>
      <c r="P55" s="4">
        <v>3823536</v>
      </c>
      <c r="Q55" s="4">
        <f t="shared" si="11"/>
        <v>692610</v>
      </c>
      <c r="R55" s="4">
        <v>1362005</v>
      </c>
      <c r="S55" s="3">
        <v>675328</v>
      </c>
      <c r="T55" s="3">
        <v>422363</v>
      </c>
      <c r="U55" s="4">
        <f t="shared" si="12"/>
        <v>252965</v>
      </c>
      <c r="V55" s="4">
        <v>427911</v>
      </c>
      <c r="W55" s="1"/>
      <c r="X55" s="3">
        <v>243147894</v>
      </c>
      <c r="AD55" t="s">
        <v>84</v>
      </c>
      <c r="AE55" s="76">
        <v>21.3510958889901</v>
      </c>
      <c r="AF55" s="41">
        <v>0.7945986539142756</v>
      </c>
      <c r="AG55" s="76">
        <v>18.573658713243884</v>
      </c>
      <c r="AH55" s="76">
        <v>2.777437175746215</v>
      </c>
      <c r="AI55" s="76">
        <v>1.7370621355248095</v>
      </c>
      <c r="AJ55" s="76">
        <v>1.0403750402214054</v>
      </c>
      <c r="AK55" s="41">
        <v>0.6336343228771797</v>
      </c>
    </row>
    <row r="56" spans="1:37" ht="12.75" thickBot="1">
      <c r="A56" s="12" t="s">
        <v>85</v>
      </c>
      <c r="B56" s="26">
        <f t="shared" si="2"/>
        <v>17.19652285060569</v>
      </c>
      <c r="C56" s="34">
        <v>0.9579808548530722</v>
      </c>
      <c r="D56" s="74">
        <f t="shared" si="3"/>
        <v>15.210942092196735</v>
      </c>
      <c r="E56" s="27">
        <f t="shared" si="4"/>
        <v>11.186235933293688</v>
      </c>
      <c r="F56" s="28">
        <f t="shared" si="5"/>
        <v>4.024706158903046</v>
      </c>
      <c r="G56" s="75">
        <f t="shared" si="6"/>
        <v>0.14045357652718657</v>
      </c>
      <c r="H56" s="26">
        <f t="shared" si="7"/>
        <v>1.9855807584089549</v>
      </c>
      <c r="I56" s="27">
        <f t="shared" si="8"/>
        <v>1.9855807584089549</v>
      </c>
      <c r="J56" s="28">
        <f t="shared" si="9"/>
        <v>0</v>
      </c>
      <c r="K56" s="34">
        <f t="shared" si="10"/>
        <v>0.7058627692512568</v>
      </c>
      <c r="N56" t="s">
        <v>85</v>
      </c>
      <c r="O56" s="3">
        <v>460209</v>
      </c>
      <c r="P56" s="4">
        <v>338441</v>
      </c>
      <c r="Q56" s="4">
        <f t="shared" si="11"/>
        <v>121768</v>
      </c>
      <c r="R56" s="4">
        <v>64638</v>
      </c>
      <c r="S56" s="3">
        <v>60074</v>
      </c>
      <c r="T56" s="3">
        <v>60074</v>
      </c>
      <c r="U56" s="4">
        <f t="shared" si="12"/>
        <v>0</v>
      </c>
      <c r="V56" s="4">
        <v>42404</v>
      </c>
      <c r="W56" s="1"/>
      <c r="X56" s="3">
        <v>30255128</v>
      </c>
      <c r="AD56" t="s">
        <v>85</v>
      </c>
      <c r="AE56" s="76">
        <v>17.19652285060569</v>
      </c>
      <c r="AF56" s="41">
        <v>0.9579808548530722</v>
      </c>
      <c r="AG56" s="76">
        <v>15.210942092196735</v>
      </c>
      <c r="AH56" s="76">
        <v>1.9855807584089549</v>
      </c>
      <c r="AI56" s="76">
        <v>1.9855807584089549</v>
      </c>
      <c r="AJ56" s="76">
        <v>0</v>
      </c>
      <c r="AK56" s="41">
        <v>0.7058627692512568</v>
      </c>
    </row>
    <row r="57" spans="1:2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V57" t="s">
        <v>15</v>
      </c>
    </row>
    <row r="58" spans="1:30" ht="26.25" customHeight="1">
      <c r="A58" s="83" t="s">
        <v>40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AD58" t="s">
        <v>40</v>
      </c>
    </row>
  </sheetData>
  <sheetProtection/>
  <mergeCells count="6">
    <mergeCell ref="A1:K1"/>
    <mergeCell ref="A58:K58"/>
    <mergeCell ref="O2:Q2"/>
    <mergeCell ref="S2:V2"/>
    <mergeCell ref="D2:F2"/>
    <mergeCell ref="H2:J2"/>
  </mergeCells>
  <printOptions/>
  <pageMargins left="0.75" right="0.75" top="1" bottom="1" header="0.5" footer="0.5"/>
  <pageSetup fitToHeight="1" fitToWidth="1" orientation="portrait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84"/>
  <sheetViews>
    <sheetView zoomScalePageLayoutView="0" workbookViewId="0" topLeftCell="A1">
      <selection activeCell="B6" sqref="B6"/>
    </sheetView>
  </sheetViews>
  <sheetFormatPr defaultColWidth="11.57421875" defaultRowHeight="12.75"/>
  <cols>
    <col min="1" max="1" width="11.421875" style="0" customWidth="1"/>
    <col min="2" max="2" width="38.140625" style="0" customWidth="1"/>
    <col min="3" max="5" width="11.421875" style="0" customWidth="1"/>
    <col min="6" max="6" width="16.28125" style="0" customWidth="1"/>
    <col min="7" max="7" width="13.421875" style="0" customWidth="1"/>
    <col min="8" max="16384" width="11.421875" style="0" customWidth="1"/>
  </cols>
  <sheetData>
    <row r="3" ht="70.5" customHeight="1">
      <c r="B3" s="31" t="s">
        <v>100</v>
      </c>
    </row>
    <row r="4" spans="3:5" ht="70.5" customHeight="1">
      <c r="C4">
        <v>1992</v>
      </c>
      <c r="D4">
        <v>2002</v>
      </c>
      <c r="E4">
        <v>2012</v>
      </c>
    </row>
    <row r="5" spans="2:5" ht="12.75">
      <c r="B5" s="35" t="s">
        <v>39</v>
      </c>
      <c r="C5" s="36">
        <v>13.13082985082145</v>
      </c>
      <c r="D5" s="37">
        <v>14.353317491812104</v>
      </c>
      <c r="E5" s="38">
        <v>15.877131462685396</v>
      </c>
    </row>
    <row r="6" spans="2:10" ht="12.75">
      <c r="B6" s="35" t="s">
        <v>93</v>
      </c>
      <c r="C6" s="78">
        <v>8.532612153926202</v>
      </c>
      <c r="D6" s="79">
        <v>8.907405278550165</v>
      </c>
      <c r="E6" s="80">
        <v>10.219338031194557</v>
      </c>
      <c r="H6">
        <v>1992</v>
      </c>
      <c r="I6">
        <v>2002</v>
      </c>
      <c r="J6">
        <v>2012</v>
      </c>
    </row>
    <row r="7" spans="2:10" ht="39">
      <c r="B7" s="35" t="s">
        <v>94</v>
      </c>
      <c r="C7" s="39">
        <v>8.203804636838166</v>
      </c>
      <c r="D7" s="37">
        <v>9.23068043500594</v>
      </c>
      <c r="E7" s="38">
        <v>9.50033573967432</v>
      </c>
      <c r="G7" s="35" t="s">
        <v>21</v>
      </c>
      <c r="H7" s="36"/>
      <c r="I7" s="43"/>
      <c r="J7" s="42"/>
    </row>
    <row r="8" spans="2:10" ht="25.5">
      <c r="B8" s="35" t="s">
        <v>96</v>
      </c>
      <c r="C8" s="39">
        <v>8.643002808633492</v>
      </c>
      <c r="D8" s="37">
        <v>9.878754336356288</v>
      </c>
      <c r="E8" s="38">
        <v>13.242782409848074</v>
      </c>
      <c r="G8" s="35" t="s">
        <v>47</v>
      </c>
      <c r="H8" s="45"/>
      <c r="I8" s="43"/>
      <c r="J8" s="42"/>
    </row>
    <row r="9" spans="2:10" ht="25.5">
      <c r="B9" s="35" t="s">
        <v>95</v>
      </c>
      <c r="C9" s="78">
        <v>8.124390862470728</v>
      </c>
      <c r="D9" s="79">
        <v>10.40350343316443</v>
      </c>
      <c r="E9" s="80">
        <v>12.04151762005376</v>
      </c>
      <c r="G9" s="35" t="s">
        <v>36</v>
      </c>
      <c r="H9" s="45"/>
      <c r="I9" s="43"/>
      <c r="J9" s="42"/>
    </row>
    <row r="10" spans="2:10" ht="25.5">
      <c r="B10" s="35" t="s">
        <v>59</v>
      </c>
      <c r="C10" s="78">
        <v>14.109649932727427</v>
      </c>
      <c r="D10" s="79">
        <v>13.009347885936494</v>
      </c>
      <c r="E10" s="80">
        <v>13.850369316773941</v>
      </c>
      <c r="G10" s="35" t="s">
        <v>37</v>
      </c>
      <c r="H10" s="45"/>
      <c r="I10" s="43"/>
      <c r="J10" s="42"/>
    </row>
    <row r="11" spans="2:10" ht="25.5">
      <c r="B11" s="35" t="s">
        <v>97</v>
      </c>
      <c r="C11" s="78">
        <v>15.115687363496841</v>
      </c>
      <c r="D11" s="79">
        <v>17.073287221644996</v>
      </c>
      <c r="E11" s="80">
        <v>20.403162908169186</v>
      </c>
      <c r="G11" s="35" t="s">
        <v>38</v>
      </c>
      <c r="H11" s="45"/>
      <c r="I11" s="43"/>
      <c r="J11" s="42"/>
    </row>
    <row r="12" spans="2:10" ht="12.75">
      <c r="B12" s="35" t="s">
        <v>98</v>
      </c>
      <c r="C12" s="78">
        <v>10.883236834157866</v>
      </c>
      <c r="D12" s="79">
        <v>11.619384099875438</v>
      </c>
      <c r="E12" s="80">
        <v>14.146178896986877</v>
      </c>
      <c r="G12" s="35" t="s">
        <v>46</v>
      </c>
      <c r="H12" s="45"/>
      <c r="I12" s="43"/>
      <c r="J12" s="42"/>
    </row>
    <row r="13" spans="2:5" ht="12.75">
      <c r="B13" s="35" t="s">
        <v>99</v>
      </c>
      <c r="C13" s="78">
        <v>13.473254247469512</v>
      </c>
      <c r="D13" s="79">
        <v>15.63787624295571</v>
      </c>
      <c r="E13" s="80">
        <v>17.74363929853221</v>
      </c>
    </row>
    <row r="16" spans="2:7" ht="16.5">
      <c r="B16" s="51" t="s">
        <v>101</v>
      </c>
      <c r="G16" s="57"/>
    </row>
    <row r="17" spans="3:5" ht="12">
      <c r="C17">
        <v>1992</v>
      </c>
      <c r="D17">
        <v>2002</v>
      </c>
      <c r="E17">
        <v>2012</v>
      </c>
    </row>
    <row r="18" spans="2:5" ht="12.75">
      <c r="B18" s="35" t="s">
        <v>21</v>
      </c>
      <c r="C18" s="46">
        <v>0.40156897840152384</v>
      </c>
      <c r="D18" s="44">
        <v>0.4155327496998151</v>
      </c>
      <c r="E18" s="40">
        <v>0.405089962113581</v>
      </c>
    </row>
    <row r="19" spans="2:5" ht="12.75">
      <c r="B19" s="35" t="s">
        <v>93</v>
      </c>
      <c r="C19" s="47">
        <v>0.25055964822258187</v>
      </c>
      <c r="D19" s="44">
        <v>0.2915464327020807</v>
      </c>
      <c r="E19" s="40">
        <v>0.25630237658902644</v>
      </c>
    </row>
    <row r="20" spans="2:5" ht="12.75">
      <c r="B20" s="35" t="s">
        <v>94</v>
      </c>
      <c r="C20" s="47">
        <v>0.37317833511922255</v>
      </c>
      <c r="D20" s="44">
        <v>0.41182257968174524</v>
      </c>
      <c r="E20" s="40">
        <v>0.4939581328272982</v>
      </c>
    </row>
    <row r="21" spans="2:5" ht="12.75">
      <c r="B21" s="35" t="s">
        <v>96</v>
      </c>
      <c r="C21" s="47">
        <v>0.5328921431899387</v>
      </c>
      <c r="D21" s="44">
        <v>0.39819004344977194</v>
      </c>
      <c r="E21" s="40">
        <v>0.4545674766067512</v>
      </c>
    </row>
    <row r="22" spans="2:5" ht="12.75">
      <c r="B22" s="35" t="s">
        <v>95</v>
      </c>
      <c r="C22" s="47">
        <v>0.3977635887061491</v>
      </c>
      <c r="D22" s="44">
        <v>0.29334611812945827</v>
      </c>
      <c r="E22" s="40">
        <v>0.43227618573015825</v>
      </c>
    </row>
    <row r="23" spans="2:5" ht="12.75">
      <c r="B23" s="35" t="s">
        <v>59</v>
      </c>
      <c r="C23" s="47">
        <v>0.42892237524246846</v>
      </c>
      <c r="D23" s="44">
        <v>0.5129964468917189</v>
      </c>
      <c r="E23" s="40">
        <v>0.5991656731101089</v>
      </c>
    </row>
    <row r="24" spans="2:5" ht="12.75">
      <c r="B24" s="35" t="s">
        <v>97</v>
      </c>
      <c r="C24" s="47">
        <v>0.4003766317570876</v>
      </c>
      <c r="D24" s="44">
        <v>0.3845497591056201</v>
      </c>
      <c r="E24" s="40">
        <v>0.3587589980546968</v>
      </c>
    </row>
    <row r="25" spans="2:10" ht="12.75">
      <c r="B25" s="35" t="s">
        <v>98</v>
      </c>
      <c r="C25" s="47">
        <v>0.3320361493922923</v>
      </c>
      <c r="D25" s="44">
        <v>0.44066415686821914</v>
      </c>
      <c r="E25" s="40">
        <v>0.27924624560346617</v>
      </c>
      <c r="G25" s="35"/>
      <c r="H25" s="36"/>
      <c r="I25" s="43"/>
      <c r="J25" s="42"/>
    </row>
    <row r="26" spans="2:10" ht="12.75">
      <c r="B26" s="35" t="s">
        <v>99</v>
      </c>
      <c r="C26" s="47">
        <v>0.34401063122923586</v>
      </c>
      <c r="D26" s="44">
        <v>0.35806645350634203</v>
      </c>
      <c r="E26" s="40">
        <v>0.3132281642556743</v>
      </c>
      <c r="G26" s="35"/>
      <c r="H26" s="45"/>
      <c r="I26" s="43"/>
      <c r="J26" s="42"/>
    </row>
    <row r="27" spans="7:10" ht="12.75">
      <c r="G27" s="35"/>
      <c r="H27" s="45"/>
      <c r="I27" s="43"/>
      <c r="J27" s="42"/>
    </row>
    <row r="28" spans="5:10" ht="12.75">
      <c r="E28" s="41"/>
      <c r="G28" s="35"/>
      <c r="H28" s="45"/>
      <c r="I28" s="43"/>
      <c r="J28" s="42"/>
    </row>
    <row r="29" spans="7:10" ht="12.75">
      <c r="G29" s="35"/>
      <c r="H29" s="45"/>
      <c r="I29" s="43"/>
      <c r="J29" s="42"/>
    </row>
    <row r="30" spans="2:10" ht="13.5">
      <c r="B30" s="51" t="s">
        <v>18</v>
      </c>
      <c r="C30" s="49"/>
      <c r="D30" s="50"/>
      <c r="G30" s="35"/>
      <c r="H30" s="45"/>
      <c r="I30" s="43"/>
      <c r="J30" s="42"/>
    </row>
    <row r="31" spans="2:4" ht="13.5">
      <c r="B31" s="48"/>
      <c r="C31" s="49" t="s">
        <v>17</v>
      </c>
      <c r="D31" s="50" t="s">
        <v>13</v>
      </c>
    </row>
    <row r="32" spans="2:4" ht="12.75">
      <c r="B32" s="51" t="s">
        <v>86</v>
      </c>
      <c r="C32" s="76">
        <v>18.05922456732619</v>
      </c>
      <c r="D32" s="76">
        <v>2.894050569701088</v>
      </c>
    </row>
    <row r="33" spans="2:8" ht="13.5">
      <c r="B33" t="s">
        <v>52</v>
      </c>
      <c r="C33" s="76">
        <v>15.272905032944417</v>
      </c>
      <c r="D33" s="76">
        <v>1.1657823310379485</v>
      </c>
      <c r="F33" s="51" t="s">
        <v>18</v>
      </c>
      <c r="G33" s="49"/>
      <c r="H33" s="50"/>
    </row>
    <row r="34" spans="2:8" ht="13.5">
      <c r="B34" t="s">
        <v>87</v>
      </c>
      <c r="C34" s="76">
        <v>20.09260383355213</v>
      </c>
      <c r="D34" s="76">
        <v>3.572114820428003</v>
      </c>
      <c r="F34" s="48"/>
      <c r="G34" s="49" t="s">
        <v>19</v>
      </c>
      <c r="H34" s="50" t="s">
        <v>20</v>
      </c>
    </row>
    <row r="35" spans="2:9" ht="12">
      <c r="B35" t="s">
        <v>56</v>
      </c>
      <c r="C35" s="76">
        <v>17.617635742562896</v>
      </c>
      <c r="D35" s="76">
        <v>1.2322429658790446</v>
      </c>
      <c r="F35" t="s">
        <v>88</v>
      </c>
      <c r="G35" s="76">
        <v>17.826550920875206</v>
      </c>
      <c r="H35" s="41">
        <v>0.7314185752947184</v>
      </c>
      <c r="I35" s="76">
        <v>1</v>
      </c>
    </row>
    <row r="36" spans="2:9" ht="12">
      <c r="B36" t="s">
        <v>62</v>
      </c>
      <c r="C36" s="76">
        <v>16.793731760369244</v>
      </c>
      <c r="D36" s="76">
        <v>2.4078260650323147</v>
      </c>
      <c r="F36" t="s">
        <v>6</v>
      </c>
      <c r="G36" s="76">
        <v>11.743752570556806</v>
      </c>
      <c r="H36" s="41">
        <v>0.547</v>
      </c>
      <c r="I36" s="76">
        <v>2</v>
      </c>
    </row>
    <row r="37" spans="2:9" ht="12">
      <c r="B37" t="s">
        <v>105</v>
      </c>
      <c r="C37" s="76">
        <v>11.020477912533414</v>
      </c>
      <c r="D37" s="76">
        <v>1.5361809922281444</v>
      </c>
      <c r="F37" t="s">
        <v>61</v>
      </c>
      <c r="G37" s="76">
        <v>11.178962261487658</v>
      </c>
      <c r="H37" s="41">
        <v>0.8017310317924712</v>
      </c>
      <c r="I37" s="76">
        <v>3</v>
      </c>
    </row>
    <row r="38" spans="2:9" ht="12">
      <c r="B38" t="s">
        <v>57</v>
      </c>
      <c r="C38" s="76">
        <v>9.565206235391042</v>
      </c>
      <c r="D38" s="76">
        <v>1.0133545626031915</v>
      </c>
      <c r="F38" t="s">
        <v>54</v>
      </c>
      <c r="G38" s="76">
        <v>13.57190166899121</v>
      </c>
      <c r="H38" s="41">
        <v>0.6444526490677497</v>
      </c>
      <c r="I38" s="76">
        <v>4</v>
      </c>
    </row>
    <row r="39" spans="2:9" ht="12">
      <c r="B39" t="s">
        <v>58</v>
      </c>
      <c r="C39" s="76">
        <v>17.116943451609263</v>
      </c>
      <c r="D39" s="76">
        <v>4.841308253809585</v>
      </c>
      <c r="F39" t="s">
        <v>60</v>
      </c>
      <c r="G39" s="76">
        <v>14.174037459576898</v>
      </c>
      <c r="H39" s="41">
        <v>0.4314378186208747</v>
      </c>
      <c r="I39" s="76">
        <v>5</v>
      </c>
    </row>
    <row r="40" spans="2:9" ht="12">
      <c r="B40" t="s">
        <v>106</v>
      </c>
      <c r="C40" s="76">
        <v>14.032344477693893</v>
      </c>
      <c r="D40" s="76">
        <v>1.6035001165843907</v>
      </c>
      <c r="F40" t="s">
        <v>44</v>
      </c>
      <c r="G40" s="76">
        <v>15.635844594278284</v>
      </c>
      <c r="H40" s="41">
        <v>0.5470519581568254</v>
      </c>
      <c r="I40" s="76">
        <v>6</v>
      </c>
    </row>
    <row r="41" spans="2:9" ht="12">
      <c r="B41" t="s">
        <v>60</v>
      </c>
      <c r="C41" s="76">
        <v>12.61512468943284</v>
      </c>
      <c r="D41" s="76">
        <v>1.5589127701440575</v>
      </c>
      <c r="F41" t="s">
        <v>58</v>
      </c>
      <c r="G41" s="76">
        <v>21.958251705418846</v>
      </c>
      <c r="H41" s="41">
        <v>0.8222966215922431</v>
      </c>
      <c r="I41" s="76">
        <v>7</v>
      </c>
    </row>
    <row r="42" spans="2:9" ht="12">
      <c r="B42" t="s">
        <v>54</v>
      </c>
      <c r="C42" s="76">
        <v>12.348981338218554</v>
      </c>
      <c r="D42" s="76">
        <v>1.222920330772655</v>
      </c>
      <c r="F42" t="s">
        <v>57</v>
      </c>
      <c r="G42" s="76">
        <v>10.578560797994234</v>
      </c>
      <c r="H42" s="41">
        <v>0.7295093343367269</v>
      </c>
      <c r="I42" s="76">
        <v>8</v>
      </c>
    </row>
    <row r="43" spans="2:9" ht="12">
      <c r="B43" t="s">
        <v>61</v>
      </c>
      <c r="C43" s="76">
        <v>9.76469573209158</v>
      </c>
      <c r="D43" s="76">
        <v>1.414266529396079</v>
      </c>
      <c r="F43" t="s">
        <v>45</v>
      </c>
      <c r="G43" s="76">
        <v>12.556658904761559</v>
      </c>
      <c r="H43" s="41">
        <v>0.6522155574331795</v>
      </c>
      <c r="I43" s="76">
        <v>9</v>
      </c>
    </row>
    <row r="44" spans="2:9" ht="12">
      <c r="B44" t="s">
        <v>6</v>
      </c>
      <c r="C44" s="76">
        <v>10.688572276992367</v>
      </c>
      <c r="D44" s="76">
        <v>1.055180293564439</v>
      </c>
      <c r="E44" s="32"/>
      <c r="F44" t="s">
        <v>62</v>
      </c>
      <c r="G44" s="76">
        <v>19.201557825401558</v>
      </c>
      <c r="H44" s="41">
        <v>0.6243276447190764</v>
      </c>
      <c r="I44" s="76">
        <v>10</v>
      </c>
    </row>
    <row r="45" spans="2:9" ht="12">
      <c r="B45" t="s">
        <v>88</v>
      </c>
      <c r="C45" s="76">
        <v>15.869661283394606</v>
      </c>
      <c r="D45" s="76">
        <v>1.9568896374806002</v>
      </c>
      <c r="F45" t="s">
        <v>56</v>
      </c>
      <c r="G45" s="76">
        <v>18.849878708441942</v>
      </c>
      <c r="H45" s="41">
        <v>0.876315226334968</v>
      </c>
      <c r="I45" s="76">
        <v>11</v>
      </c>
    </row>
    <row r="46" spans="6:9" ht="12">
      <c r="F46" t="s">
        <v>87</v>
      </c>
      <c r="G46" s="76">
        <v>23.66471865398013</v>
      </c>
      <c r="H46" s="41">
        <v>0.8621376785308357</v>
      </c>
      <c r="I46" s="76">
        <v>12</v>
      </c>
    </row>
    <row r="47" spans="6:9" ht="12">
      <c r="F47" t="s">
        <v>52</v>
      </c>
      <c r="G47" s="76">
        <v>16.438687363982364</v>
      </c>
      <c r="H47" s="41">
        <v>0.8443753791604911</v>
      </c>
      <c r="I47" s="76">
        <v>13</v>
      </c>
    </row>
    <row r="48" spans="6:9" ht="12.75">
      <c r="F48" s="51" t="s">
        <v>86</v>
      </c>
      <c r="G48" s="76">
        <v>20.953275137027276</v>
      </c>
      <c r="H48" s="41">
        <v>0.860802405285007</v>
      </c>
      <c r="I48" s="76">
        <v>14</v>
      </c>
    </row>
    <row r="49" ht="12">
      <c r="B49" t="s">
        <v>104</v>
      </c>
    </row>
    <row r="51" ht="12.75">
      <c r="B51" s="51" t="s">
        <v>101</v>
      </c>
    </row>
    <row r="52" spans="2:4" ht="12.75">
      <c r="B52" s="48"/>
      <c r="C52" t="s">
        <v>102</v>
      </c>
      <c r="D52" t="s">
        <v>103</v>
      </c>
    </row>
    <row r="53" spans="2:4" ht="12.75">
      <c r="B53" s="51" t="s">
        <v>86</v>
      </c>
      <c r="C53" s="56">
        <v>0.3031289364715255</v>
      </c>
      <c r="D53" s="56">
        <v>0.5561901556870668</v>
      </c>
    </row>
    <row r="54" spans="2:4" ht="12">
      <c r="B54" t="s">
        <v>52</v>
      </c>
      <c r="C54" s="56">
        <v>0.2005704056788415</v>
      </c>
      <c r="D54" s="56">
        <v>0.7608406515106229</v>
      </c>
    </row>
    <row r="55" spans="2:4" ht="12">
      <c r="B55" t="s">
        <v>87</v>
      </c>
      <c r="C55" s="54">
        <v>0.3847169537876019</v>
      </c>
      <c r="D55" s="56">
        <v>0.8092271867784061</v>
      </c>
    </row>
    <row r="56" spans="2:4" ht="12">
      <c r="B56" t="s">
        <v>56</v>
      </c>
      <c r="C56" s="56">
        <v>0.2572930260740962</v>
      </c>
      <c r="D56" s="56">
        <v>0.8317456707799324</v>
      </c>
    </row>
    <row r="57" spans="2:4" ht="12">
      <c r="B57" t="s">
        <v>62</v>
      </c>
      <c r="C57" s="56">
        <v>0.2802212782938077</v>
      </c>
      <c r="D57" s="56">
        <v>0.9681627159298857</v>
      </c>
    </row>
    <row r="58" spans="2:4" ht="12">
      <c r="B58" t="s">
        <v>105</v>
      </c>
      <c r="C58" s="56">
        <v>0.339065152881047</v>
      </c>
      <c r="D58" s="56">
        <v>0.8502648690607868</v>
      </c>
    </row>
    <row r="59" spans="2:4" ht="12">
      <c r="B59" t="s">
        <v>57</v>
      </c>
      <c r="C59" s="56">
        <v>0.20584265633538942</v>
      </c>
      <c r="D59" s="56">
        <v>0.8449436244617567</v>
      </c>
    </row>
    <row r="60" spans="2:4" ht="12">
      <c r="B60" t="s">
        <v>58</v>
      </c>
      <c r="C60" s="56">
        <v>0.21677442570628863</v>
      </c>
      <c r="D60" s="56">
        <v>0.745522182495152</v>
      </c>
    </row>
    <row r="61" spans="2:4" ht="12">
      <c r="B61" t="s">
        <v>106</v>
      </c>
      <c r="C61" s="56">
        <v>0.47821487548233804</v>
      </c>
      <c r="D61" s="56">
        <v>0.9904520560720614</v>
      </c>
    </row>
    <row r="62" spans="2:4" ht="12">
      <c r="B62" t="s">
        <v>60</v>
      </c>
      <c r="C62" s="56">
        <v>0.37540024167519404</v>
      </c>
      <c r="D62" s="56">
        <v>0.8236620744356731</v>
      </c>
    </row>
    <row r="63" spans="2:4" ht="12">
      <c r="B63" t="s">
        <v>54</v>
      </c>
      <c r="C63" s="55">
        <v>0.32021433152053264</v>
      </c>
      <c r="D63" s="81">
        <v>1.0229125083166999</v>
      </c>
    </row>
    <row r="64" spans="2:4" ht="12">
      <c r="B64" t="s">
        <v>61</v>
      </c>
      <c r="C64" s="41">
        <v>0.3655538318871828</v>
      </c>
      <c r="D64" s="81">
        <v>0.7942252310836546</v>
      </c>
    </row>
    <row r="65" spans="2:4" ht="12">
      <c r="B65" t="s">
        <v>6</v>
      </c>
      <c r="C65" s="41">
        <v>0.16566287677678143</v>
      </c>
      <c r="D65" s="81">
        <v>0.8041668307245152</v>
      </c>
    </row>
    <row r="66" spans="2:4" ht="12">
      <c r="B66" t="s">
        <v>88</v>
      </c>
      <c r="C66" s="41">
        <v>0.3020267323980339</v>
      </c>
      <c r="D66" s="81">
        <v>0.8373515857102365</v>
      </c>
    </row>
    <row r="67" spans="3:4" ht="12">
      <c r="C67" s="41"/>
      <c r="D67" s="53"/>
    </row>
    <row r="68" spans="3:4" ht="12">
      <c r="C68" s="41"/>
      <c r="D68" s="53"/>
    </row>
    <row r="69" spans="2:4" ht="12.75">
      <c r="B69" s="51" t="s">
        <v>101</v>
      </c>
      <c r="C69" s="41"/>
      <c r="D69" s="53"/>
    </row>
    <row r="70" spans="2:4" ht="12.75">
      <c r="B70" s="48"/>
      <c r="C70" t="s">
        <v>103</v>
      </c>
      <c r="D70" s="52"/>
    </row>
    <row r="71" spans="2:3" ht="12.75">
      <c r="B71" s="51" t="s">
        <v>86</v>
      </c>
      <c r="C71" s="56">
        <v>0.5561901556870668</v>
      </c>
    </row>
    <row r="72" spans="2:3" ht="12">
      <c r="B72" t="s">
        <v>52</v>
      </c>
      <c r="C72" s="56">
        <v>0.7608406515106229</v>
      </c>
    </row>
    <row r="73" spans="2:3" ht="12">
      <c r="B73" t="s">
        <v>87</v>
      </c>
      <c r="C73" s="56">
        <v>0.8092271867784061</v>
      </c>
    </row>
    <row r="74" spans="2:3" ht="12">
      <c r="B74" t="s">
        <v>56</v>
      </c>
      <c r="C74" s="56">
        <v>0.8317456707799324</v>
      </c>
    </row>
    <row r="75" spans="2:3" ht="12">
      <c r="B75" t="s">
        <v>62</v>
      </c>
      <c r="C75" s="56">
        <v>0.9681627159298857</v>
      </c>
    </row>
    <row r="76" spans="2:3" ht="12">
      <c r="B76" t="s">
        <v>105</v>
      </c>
      <c r="C76" s="56">
        <v>0.8502648690607868</v>
      </c>
    </row>
    <row r="77" spans="2:3" ht="12">
      <c r="B77" t="s">
        <v>57</v>
      </c>
      <c r="C77" s="56">
        <v>0.8449436244617567</v>
      </c>
    </row>
    <row r="78" spans="2:3" ht="12">
      <c r="B78" t="s">
        <v>58</v>
      </c>
      <c r="C78" s="56">
        <v>0.745522182495152</v>
      </c>
    </row>
    <row r="79" spans="2:3" ht="12">
      <c r="B79" t="s">
        <v>106</v>
      </c>
      <c r="C79" s="56">
        <v>0.9904520560720614</v>
      </c>
    </row>
    <row r="80" spans="2:3" ht="12">
      <c r="B80" t="s">
        <v>60</v>
      </c>
      <c r="C80" s="56">
        <v>0.8236620744356731</v>
      </c>
    </row>
    <row r="81" spans="2:3" ht="12">
      <c r="B81" t="s">
        <v>54</v>
      </c>
      <c r="C81" s="81">
        <v>1.0229125083166999</v>
      </c>
    </row>
    <row r="82" spans="2:3" ht="12">
      <c r="B82" t="s">
        <v>61</v>
      </c>
      <c r="C82" s="81">
        <v>0.7942252310836546</v>
      </c>
    </row>
    <row r="83" spans="2:3" ht="12">
      <c r="B83" t="s">
        <v>6</v>
      </c>
      <c r="C83" s="81">
        <v>0.8041668307245152</v>
      </c>
    </row>
    <row r="84" spans="2:3" ht="12">
      <c r="B84" t="s">
        <v>88</v>
      </c>
      <c r="C84" s="81">
        <v>0.8373515857102365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Littlefield</dc:creator>
  <cp:keywords/>
  <dc:description/>
  <cp:lastModifiedBy>Lawrence Littlefield</cp:lastModifiedBy>
  <cp:lastPrinted>2015-03-31T18:51:52Z</cp:lastPrinted>
  <dcterms:created xsi:type="dcterms:W3CDTF">2015-03-08T18:19:21Z</dcterms:created>
  <dcterms:modified xsi:type="dcterms:W3CDTF">2015-05-17T11:49:06Z</dcterms:modified>
  <cp:category/>
  <cp:version/>
  <cp:contentType/>
  <cp:contentStatus/>
</cp:coreProperties>
</file>