
<file path=[Content_Types].xml><?xml version="1.0" encoding="utf-8"?>
<Types xmlns="http://schemas.openxmlformats.org/package/2006/content-types">
  <Override PartName="/xl/drawings/drawing1.xml" ContentType="application/vnd.openxmlformats-officedocument.drawing+xml"/>
  <Override PartName="/xl/charts/chart2.xml" ContentType="application/vnd.openxmlformats-officedocument.drawingml.chart+xml"/>
  <Override PartName="/xl/worksheets/sheet3.xml" ContentType="application/vnd.openxmlformats-officedocument.spreadsheetml.worksheet+xml"/>
  <Override PartName="/xl/charts/chart9.xml" ContentType="application/vnd.openxmlformats-officedocument.drawingml.chart+xml"/>
  <Default Extension="rels" ContentType="application/vnd.openxmlformats-package.relationships+xml"/>
  <Override PartName="/xl/chartsheets/sheet10.xml" ContentType="application/vnd.openxmlformats-officedocument.spreadsheetml.chartsheet+xml"/>
  <Override PartName="/xl/chartsheets/sheet7.xml" ContentType="application/vnd.openxmlformats-officedocument.spreadsheetml.chartsheet+xml"/>
  <Default Extension="xml" ContentType="application/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calcChain.xml" ContentType="application/vnd.openxmlformats-officedocument.spreadsheetml.calcChain+xml"/>
  <Override PartName="/xl/worksheets/sheet1.xml" ContentType="application/vnd.openxmlformats-officedocument.spreadsheetml.workshee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hartsheets/sheet1.xml" ContentType="application/vnd.openxmlformats-officedocument.spreadsheetml.chartsheet+xml"/>
  <Override PartName="/docProps/core.xml" ContentType="application/vnd.openxmlformats-package.core-properties+xml"/>
  <Override PartName="/xl/charts/chart10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chartsheets/sheet8.xml" ContentType="application/vnd.openxmlformats-officedocument.spreadsheetml.chartsheet+xml"/>
  <Override PartName="/xl/charts/chart1.xml" ContentType="application/vnd.openxmlformats-officedocument.drawingml.chart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heets/sheet6.xml" ContentType="application/vnd.openxmlformats-officedocument.spreadsheetml.chartsheet+xml"/>
  <Override PartName="/xl/worksheets/sheet2.xml" ContentType="application/vnd.openxmlformats-officedocument.spreadsheetml.worksheet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styles.xml" ContentType="application/vnd.openxmlformats-officedocument.spreadsheetml.styles+xml"/>
  <Override PartName="/xl/theme/theme1.xml" ContentType="application/vnd.openxmlformats-officedocument.theme+xml"/>
  <Override PartName="/xl/chartsheets/sheet4.xml" ContentType="application/vnd.openxmlformats-officedocument.spreadsheetml.chartsheet+xml"/>
  <Override PartName="/xl/sharedStrings.xml" ContentType="application/vnd.openxmlformats-officedocument.spreadsheetml.sharedStrings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heets/sheet2.xml" ContentType="application/vnd.openxmlformats-officedocument.spreadsheetml.chartsheet+xml"/>
  <Override PartName="/xl/workbook.xml" ContentType="application/vnd.openxmlformats-officedocument.spreadsheetml.sheet.main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10.xml" ContentType="application/vnd.openxmlformats-officedocument.drawing+xml"/>
  <Override PartName="/xl/chartsheets/sheet9.xml" ContentType="application/vnd.openxmlformats-officedocument.spreadsheetml.chart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autoCompressPictures="0"/>
  <bookViews>
    <workbookView xWindow="-20" yWindow="-20" windowWidth="28000" windowHeight="17260" firstSheet="5" activeTab="12"/>
  </bookViews>
  <sheets>
    <sheet name="Debt Chart" sheetId="10" r:id="rId1"/>
    <sheet name="Rev &amp; Exp Chart" sheetId="11" r:id="rId2"/>
    <sheet name="Revenue Chart" sheetId="12" r:id="rId3"/>
    <sheet name="Expend Chart" sheetId="13" r:id="rId4"/>
    <sheet name="Entitlements Chart" sheetId="14" r:id="rId5"/>
    <sheet name="All Yr Chart Data" sheetId="3" r:id="rId6"/>
    <sheet name="Rev &amp; Exp Chart 2" sheetId="17" r:id="rId7"/>
    <sheet name="Revenue Chart 2" sheetId="18" r:id="rId8"/>
    <sheet name="Expend Chart 2" sheetId="19" r:id="rId9"/>
    <sheet name="Deficit" sheetId="21" r:id="rId10"/>
    <sheet name="Select Yr Chart Data" sheetId="16" r:id="rId11"/>
    <sheet name="Years Chosen" sheetId="20" r:id="rId12"/>
    <sheet name="Output Tables" sheetId="4" r:id="rId13"/>
    <sheet name="Per $100K GDP" sheetId="2" r:id="rId14"/>
    <sheet name="Download" sheetId="1" r:id="rId15"/>
    <sheet name="Sheet1" sheetId="9" r:id="rId16"/>
  </sheets>
  <definedNames>
    <definedName name="\A">Download!$GW$8006:$GW$8006</definedName>
    <definedName name="\Q">Download!$GW$8006:$GW$8006</definedName>
    <definedName name="_xlnm.Print_Area" localSheetId="14">Download!$A$1:$E$3</definedName>
    <definedName name="_xlnm.Print_Area" localSheetId="13">'Per $100K GDP'!$A$1:$F$2</definedName>
    <definedName name="_xlnm.Print_Titles" localSheetId="14">Download!$A:$B</definedName>
  </definedNames>
  <calcPr calcId="130407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H4" i="4"/>
  <c r="H29"/>
  <c r="H28"/>
  <c r="H27"/>
  <c r="H26"/>
  <c r="H25"/>
  <c r="H23"/>
  <c r="H22"/>
  <c r="H20"/>
  <c r="H19"/>
  <c r="H18"/>
  <c r="H17"/>
  <c r="H16"/>
  <c r="H15"/>
  <c r="H13"/>
  <c r="H12"/>
  <c r="H11"/>
  <c r="H10"/>
  <c r="H9"/>
  <c r="H7"/>
  <c r="H6"/>
  <c r="G62"/>
  <c r="G54"/>
  <c r="F62"/>
  <c r="F54"/>
  <c r="H54"/>
  <c r="G71"/>
  <c r="G83"/>
  <c r="F71"/>
  <c r="F83"/>
  <c r="H83"/>
  <c r="H82"/>
  <c r="H81"/>
  <c r="H80"/>
  <c r="H79"/>
  <c r="H78"/>
  <c r="H77"/>
  <c r="H76"/>
  <c r="H75"/>
  <c r="H74"/>
  <c r="H73"/>
  <c r="H72"/>
  <c r="H71"/>
  <c r="H70"/>
  <c r="H69"/>
  <c r="H68"/>
  <c r="H67"/>
  <c r="H65"/>
  <c r="H64"/>
  <c r="H63"/>
  <c r="H62"/>
  <c r="H61"/>
  <c r="H60"/>
  <c r="H59"/>
  <c r="H58"/>
  <c r="H57"/>
  <c r="H56"/>
  <c r="H55"/>
  <c r="H52"/>
  <c r="H51"/>
  <c r="H50"/>
  <c r="H49"/>
  <c r="H47"/>
  <c r="G45"/>
  <c r="F45"/>
  <c r="H45"/>
  <c r="H44"/>
  <c r="H43"/>
  <c r="H42"/>
  <c r="H40"/>
  <c r="H38"/>
  <c r="K62"/>
  <c r="K54"/>
  <c r="K71"/>
  <c r="K83"/>
  <c r="J62"/>
  <c r="J54"/>
  <c r="J71"/>
  <c r="J83"/>
  <c r="E62"/>
  <c r="E54"/>
  <c r="E71"/>
  <c r="E83"/>
  <c r="D62"/>
  <c r="D54"/>
  <c r="D71"/>
  <c r="D83"/>
  <c r="C62"/>
  <c r="C54"/>
  <c r="C71"/>
  <c r="C83"/>
  <c r="B62"/>
  <c r="B54"/>
  <c r="B71"/>
  <c r="B83"/>
  <c r="K45"/>
  <c r="J45"/>
  <c r="E45"/>
  <c r="D45"/>
  <c r="C45"/>
  <c r="B45"/>
  <c r="V280"/>
  <c r="U280"/>
  <c r="S280"/>
  <c r="R280"/>
  <c r="Q280"/>
  <c r="P280"/>
  <c r="O280"/>
  <c r="N280"/>
  <c r="V115"/>
  <c r="U115"/>
  <c r="S115"/>
  <c r="R115"/>
  <c r="Q115"/>
  <c r="P115"/>
  <c r="O115"/>
  <c r="N115"/>
  <c r="AO299" i="2"/>
  <c r="AN299"/>
  <c r="AO298"/>
  <c r="AN298"/>
  <c r="AO297"/>
  <c r="AN297"/>
  <c r="AL301"/>
  <c r="AK301"/>
  <c r="AJ301"/>
  <c r="AI301"/>
  <c r="AH301"/>
  <c r="AG301"/>
  <c r="AF301"/>
  <c r="AE301"/>
  <c r="AD301"/>
  <c r="AC301"/>
  <c r="AB301"/>
  <c r="AA301"/>
  <c r="Z301"/>
  <c r="Y301"/>
  <c r="X301"/>
  <c r="W301"/>
  <c r="V301"/>
  <c r="U301"/>
  <c r="T301"/>
  <c r="S301"/>
  <c r="R301"/>
  <c r="Q301"/>
  <c r="P301"/>
  <c r="O301"/>
  <c r="N301"/>
  <c r="M301"/>
  <c r="L301"/>
  <c r="K301"/>
  <c r="J301"/>
  <c r="I301"/>
  <c r="H301"/>
  <c r="G301"/>
  <c r="F301"/>
  <c r="E301"/>
  <c r="D301"/>
  <c r="C301"/>
  <c r="B301"/>
  <c r="AL300"/>
  <c r="AK300"/>
  <c r="AJ300"/>
  <c r="AI300"/>
  <c r="AH300"/>
  <c r="AG300"/>
  <c r="AF300"/>
  <c r="AE300"/>
  <c r="AD300"/>
  <c r="AC300"/>
  <c r="AB300"/>
  <c r="AA300"/>
  <c r="Z300"/>
  <c r="Y300"/>
  <c r="X300"/>
  <c r="W300"/>
  <c r="V300"/>
  <c r="U300"/>
  <c r="T300"/>
  <c r="S300"/>
  <c r="R300"/>
  <c r="Q300"/>
  <c r="P300"/>
  <c r="O300"/>
  <c r="N300"/>
  <c r="M300"/>
  <c r="L300"/>
  <c r="K300"/>
  <c r="J300"/>
  <c r="I300"/>
  <c r="H300"/>
  <c r="G300"/>
  <c r="F300"/>
  <c r="E300"/>
  <c r="D300"/>
  <c r="C300"/>
  <c r="B300"/>
  <c r="AL299"/>
  <c r="AK299"/>
  <c r="AJ299"/>
  <c r="AI299"/>
  <c r="AH299"/>
  <c r="AG299"/>
  <c r="AF299"/>
  <c r="AE299"/>
  <c r="AD299"/>
  <c r="AC299"/>
  <c r="AB299"/>
  <c r="AA299"/>
  <c r="Z299"/>
  <c r="Y299"/>
  <c r="X299"/>
  <c r="W299"/>
  <c r="V299"/>
  <c r="U299"/>
  <c r="T299"/>
  <c r="S299"/>
  <c r="R299"/>
  <c r="Q299"/>
  <c r="P299"/>
  <c r="O299"/>
  <c r="N299"/>
  <c r="M299"/>
  <c r="L299"/>
  <c r="K299"/>
  <c r="J299"/>
  <c r="I299"/>
  <c r="H299"/>
  <c r="G299"/>
  <c r="F299"/>
  <c r="E299"/>
  <c r="D299"/>
  <c r="C299"/>
  <c r="B299"/>
  <c r="AL298"/>
  <c r="AK298"/>
  <c r="AJ298"/>
  <c r="AI298"/>
  <c r="AH298"/>
  <c r="AG298"/>
  <c r="AF298"/>
  <c r="AE298"/>
  <c r="AD298"/>
  <c r="AC298"/>
  <c r="AB298"/>
  <c r="AA298"/>
  <c r="Z298"/>
  <c r="Y298"/>
  <c r="X298"/>
  <c r="W298"/>
  <c r="V298"/>
  <c r="U298"/>
  <c r="T298"/>
  <c r="S298"/>
  <c r="R298"/>
  <c r="Q298"/>
  <c r="P298"/>
  <c r="O298"/>
  <c r="N298"/>
  <c r="M298"/>
  <c r="L298"/>
  <c r="K298"/>
  <c r="J298"/>
  <c r="I298"/>
  <c r="H298"/>
  <c r="G298"/>
  <c r="F298"/>
  <c r="E298"/>
  <c r="D298"/>
  <c r="C298"/>
  <c r="B298"/>
  <c r="AL297"/>
  <c r="AK297"/>
  <c r="AJ297"/>
  <c r="AI297"/>
  <c r="AH297"/>
  <c r="AG297"/>
  <c r="AF297"/>
  <c r="AE297"/>
  <c r="AD297"/>
  <c r="AC297"/>
  <c r="AB297"/>
  <c r="AA297"/>
  <c r="Z297"/>
  <c r="Y297"/>
  <c r="X297"/>
  <c r="W297"/>
  <c r="V297"/>
  <c r="U297"/>
  <c r="T297"/>
  <c r="S297"/>
  <c r="R297"/>
  <c r="Q297"/>
  <c r="P297"/>
  <c r="O297"/>
  <c r="N297"/>
  <c r="M297"/>
  <c r="L297"/>
  <c r="K297"/>
  <c r="J297"/>
  <c r="I297"/>
  <c r="H297"/>
  <c r="G297"/>
  <c r="F297"/>
  <c r="E297"/>
  <c r="D297"/>
  <c r="C297"/>
  <c r="B297"/>
  <c r="AO278"/>
  <c r="AN278"/>
  <c r="AL278"/>
  <c r="AO277"/>
  <c r="AK277"/>
  <c r="AJ277"/>
  <c r="AI277"/>
  <c r="AH278"/>
  <c r="AG278"/>
  <c r="AF278"/>
  <c r="AE278"/>
  <c r="AD278"/>
  <c r="AC278"/>
  <c r="Z278"/>
  <c r="Y278"/>
  <c r="X278"/>
  <c r="W278"/>
  <c r="V278"/>
  <c r="U278"/>
  <c r="T278"/>
  <c r="S278"/>
  <c r="AO276"/>
  <c r="AN276"/>
  <c r="AL276"/>
  <c r="AK276"/>
  <c r="AJ276"/>
  <c r="AI276"/>
  <c r="AH276"/>
  <c r="AG276"/>
  <c r="AF276"/>
  <c r="AE276"/>
  <c r="AD276"/>
  <c r="AC276"/>
  <c r="AB276"/>
  <c r="AA276"/>
  <c r="Z276"/>
  <c r="Y276"/>
  <c r="X276"/>
  <c r="W276"/>
  <c r="V276"/>
  <c r="U276"/>
  <c r="T276"/>
  <c r="S276"/>
  <c r="R276"/>
  <c r="Q276"/>
  <c r="P276"/>
  <c r="O276"/>
  <c r="N276"/>
  <c r="M276"/>
  <c r="L276"/>
  <c r="K276"/>
  <c r="J276"/>
  <c r="I276"/>
  <c r="H276"/>
  <c r="G276"/>
  <c r="F276"/>
  <c r="E276"/>
  <c r="D276"/>
  <c r="C276"/>
  <c r="B276"/>
  <c r="AO275"/>
  <c r="AN275"/>
  <c r="AL275"/>
  <c r="AK275"/>
  <c r="AJ275"/>
  <c r="AI275"/>
  <c r="AH275"/>
  <c r="AG275"/>
  <c r="AF275"/>
  <c r="AE275"/>
  <c r="AD275"/>
  <c r="AC275"/>
  <c r="AB275"/>
  <c r="AA275"/>
  <c r="Z275"/>
  <c r="Y275"/>
  <c r="X275"/>
  <c r="W275"/>
  <c r="V275"/>
  <c r="U275"/>
  <c r="T275"/>
  <c r="S275"/>
  <c r="R275"/>
  <c r="Q275"/>
  <c r="P275"/>
  <c r="O275"/>
  <c r="N275"/>
  <c r="M275"/>
  <c r="L275"/>
  <c r="K275"/>
  <c r="J275"/>
  <c r="I275"/>
  <c r="H275"/>
  <c r="G275"/>
  <c r="F275"/>
  <c r="E275"/>
  <c r="D275"/>
  <c r="C275"/>
  <c r="B275"/>
  <c r="AO274"/>
  <c r="AN274"/>
  <c r="AL274"/>
  <c r="AK274"/>
  <c r="AJ274"/>
  <c r="AI274"/>
  <c r="AH274"/>
  <c r="AG274"/>
  <c r="AF274"/>
  <c r="AE274"/>
  <c r="AD274"/>
  <c r="AC274"/>
  <c r="AB274"/>
  <c r="AA274"/>
  <c r="Z274"/>
  <c r="Y274"/>
  <c r="X274"/>
  <c r="W274"/>
  <c r="V274"/>
  <c r="U274"/>
  <c r="T274"/>
  <c r="S274"/>
  <c r="R274"/>
  <c r="Q274"/>
  <c r="P274"/>
  <c r="O274"/>
  <c r="N274"/>
  <c r="M274"/>
  <c r="L274"/>
  <c r="K274"/>
  <c r="J274"/>
  <c r="I274"/>
  <c r="H274"/>
  <c r="G274"/>
  <c r="F274"/>
  <c r="E274"/>
  <c r="D274"/>
  <c r="C274"/>
  <c r="B274"/>
  <c r="AO273"/>
  <c r="AN273"/>
  <c r="AL273"/>
  <c r="AK273"/>
  <c r="AJ273"/>
  <c r="AI273"/>
  <c r="AH273"/>
  <c r="AG273"/>
  <c r="AF273"/>
  <c r="AE273"/>
  <c r="AD273"/>
  <c r="AC273"/>
  <c r="AB273"/>
  <c r="AA273"/>
  <c r="Z273"/>
  <c r="Y273"/>
  <c r="X273"/>
  <c r="W273"/>
  <c r="V273"/>
  <c r="U273"/>
  <c r="T273"/>
  <c r="S273"/>
  <c r="R273"/>
  <c r="Q273"/>
  <c r="P273"/>
  <c r="O273"/>
  <c r="N273"/>
  <c r="M273"/>
  <c r="L273"/>
  <c r="K273"/>
  <c r="J273"/>
  <c r="I273"/>
  <c r="H273"/>
  <c r="G273"/>
  <c r="F273"/>
  <c r="E273"/>
  <c r="D273"/>
  <c r="C273"/>
  <c r="B273"/>
  <c r="AO272"/>
  <c r="AN272"/>
  <c r="AL272"/>
  <c r="AK272"/>
  <c r="AJ272"/>
  <c r="AI272"/>
  <c r="AH272"/>
  <c r="AG272"/>
  <c r="AF272"/>
  <c r="AE272"/>
  <c r="AD272"/>
  <c r="AC272"/>
  <c r="AB272"/>
  <c r="AA272"/>
  <c r="Z272"/>
  <c r="Y272"/>
  <c r="X272"/>
  <c r="W272"/>
  <c r="V272"/>
  <c r="U272"/>
  <c r="T272"/>
  <c r="S272"/>
  <c r="R272"/>
  <c r="Q272"/>
  <c r="P272"/>
  <c r="O272"/>
  <c r="N272"/>
  <c r="M272"/>
  <c r="L272"/>
  <c r="K272"/>
  <c r="J272"/>
  <c r="I272"/>
  <c r="H272"/>
  <c r="G272"/>
  <c r="F272"/>
  <c r="E272"/>
  <c r="D272"/>
  <c r="C272"/>
  <c r="B272"/>
  <c r="AO271"/>
  <c r="AN271"/>
  <c r="AL271"/>
  <c r="AK271"/>
  <c r="AJ271"/>
  <c r="AI271"/>
  <c r="AH271"/>
  <c r="AG271"/>
  <c r="AF271"/>
  <c r="AE271"/>
  <c r="AD271"/>
  <c r="AC271"/>
  <c r="AB271"/>
  <c r="AA271"/>
  <c r="Z271"/>
  <c r="Y271"/>
  <c r="X271"/>
  <c r="W271"/>
  <c r="V271"/>
  <c r="U271"/>
  <c r="T271"/>
  <c r="S271"/>
  <c r="R271"/>
  <c r="Q271"/>
  <c r="P271"/>
  <c r="O271"/>
  <c r="N271"/>
  <c r="M271"/>
  <c r="L271"/>
  <c r="K271"/>
  <c r="J271"/>
  <c r="I271"/>
  <c r="H271"/>
  <c r="G271"/>
  <c r="F271"/>
  <c r="E271"/>
  <c r="D271"/>
  <c r="C271"/>
  <c r="B271"/>
  <c r="AO268"/>
  <c r="AN268"/>
  <c r="AO267"/>
  <c r="AN267"/>
  <c r="AL267"/>
  <c r="AK267"/>
  <c r="AJ267"/>
  <c r="AI267"/>
  <c r="AH267"/>
  <c r="AG267"/>
  <c r="AF267"/>
  <c r="AE267"/>
  <c r="AD267"/>
  <c r="AC267"/>
  <c r="AB267"/>
  <c r="AA267"/>
  <c r="Z267"/>
  <c r="Y267"/>
  <c r="X267"/>
  <c r="W267"/>
  <c r="V267"/>
  <c r="AO266"/>
  <c r="AN266"/>
  <c r="AL266"/>
  <c r="AK266"/>
  <c r="AJ266"/>
  <c r="AI266"/>
  <c r="AH266"/>
  <c r="AG266"/>
  <c r="AF266"/>
  <c r="AE266"/>
  <c r="AD266"/>
  <c r="AC266"/>
  <c r="AB266"/>
  <c r="AA266"/>
  <c r="Z266"/>
  <c r="Y266"/>
  <c r="X266"/>
  <c r="W266"/>
  <c r="V266"/>
  <c r="U266"/>
  <c r="T266"/>
  <c r="S266"/>
  <c r="R266"/>
  <c r="Q266"/>
  <c r="P266"/>
  <c r="O266"/>
  <c r="N266"/>
  <c r="M266"/>
  <c r="L266"/>
  <c r="K266"/>
  <c r="J266"/>
  <c r="I266"/>
  <c r="H266"/>
  <c r="G266"/>
  <c r="F266"/>
  <c r="E266"/>
  <c r="D266"/>
  <c r="C266"/>
  <c r="B266"/>
  <c r="AO265"/>
  <c r="AN265"/>
  <c r="AL265"/>
  <c r="AK265"/>
  <c r="AJ265"/>
  <c r="AI265"/>
  <c r="AH265"/>
  <c r="AG265"/>
  <c r="AF265"/>
  <c r="AE265"/>
  <c r="AD265"/>
  <c r="AC265"/>
  <c r="AB265"/>
  <c r="AA265"/>
  <c r="Z265"/>
  <c r="Y265"/>
  <c r="X265"/>
  <c r="W265"/>
  <c r="V265"/>
  <c r="U265"/>
  <c r="T265"/>
  <c r="S265"/>
  <c r="R265"/>
  <c r="Q265"/>
  <c r="P265"/>
  <c r="O265"/>
  <c r="N265"/>
  <c r="M265"/>
  <c r="L265"/>
  <c r="K265"/>
  <c r="J265"/>
  <c r="I265"/>
  <c r="H265"/>
  <c r="G265"/>
  <c r="F265"/>
  <c r="E265"/>
  <c r="D265"/>
  <c r="C265"/>
  <c r="B265"/>
  <c r="AO264"/>
  <c r="AN264"/>
  <c r="AL264"/>
  <c r="AK264"/>
  <c r="AJ264"/>
  <c r="AI264"/>
  <c r="AH264"/>
  <c r="AG264"/>
  <c r="AF264"/>
  <c r="AE264"/>
  <c r="AD264"/>
  <c r="AC264"/>
  <c r="AB264"/>
  <c r="AA264"/>
  <c r="Z264"/>
  <c r="Y264"/>
  <c r="X264"/>
  <c r="W264"/>
  <c r="V264"/>
  <c r="U264"/>
  <c r="T264"/>
  <c r="S264"/>
  <c r="R264"/>
  <c r="Q264"/>
  <c r="P264"/>
  <c r="O264"/>
  <c r="N264"/>
  <c r="M264"/>
  <c r="L264"/>
  <c r="K264"/>
  <c r="J264"/>
  <c r="I264"/>
  <c r="H264"/>
  <c r="G264"/>
  <c r="F264"/>
  <c r="E264"/>
  <c r="D264"/>
  <c r="C264"/>
  <c r="B264"/>
  <c r="AO263"/>
  <c r="AN263"/>
  <c r="AL263"/>
  <c r="AK263"/>
  <c r="AJ263"/>
  <c r="AI263"/>
  <c r="AH263"/>
  <c r="AG263"/>
  <c r="AF263"/>
  <c r="AE263"/>
  <c r="AD263"/>
  <c r="AC263"/>
  <c r="AB263"/>
  <c r="AA263"/>
  <c r="Z263"/>
  <c r="Y263"/>
  <c r="X263"/>
  <c r="W263"/>
  <c r="V263"/>
  <c r="U263"/>
  <c r="T263"/>
  <c r="S263"/>
  <c r="R263"/>
  <c r="Q263"/>
  <c r="P263"/>
  <c r="O263"/>
  <c r="N263"/>
  <c r="M263"/>
  <c r="L263"/>
  <c r="K263"/>
  <c r="J263"/>
  <c r="I263"/>
  <c r="H263"/>
  <c r="G263"/>
  <c r="F263"/>
  <c r="E263"/>
  <c r="D263"/>
  <c r="C263"/>
  <c r="B263"/>
  <c r="AO262"/>
  <c r="AN262"/>
  <c r="AL262"/>
  <c r="AK262"/>
  <c r="AJ262"/>
  <c r="AI262"/>
  <c r="AH262"/>
  <c r="AG262"/>
  <c r="AF262"/>
  <c r="AE262"/>
  <c r="AD262"/>
  <c r="AC262"/>
  <c r="AB262"/>
  <c r="AA262"/>
  <c r="Z262"/>
  <c r="Y262"/>
  <c r="X262"/>
  <c r="W262"/>
  <c r="V262"/>
  <c r="U262"/>
  <c r="T262"/>
  <c r="S262"/>
  <c r="R262"/>
  <c r="Q262"/>
  <c r="P262"/>
  <c r="O262"/>
  <c r="N262"/>
  <c r="M262"/>
  <c r="L262"/>
  <c r="K262"/>
  <c r="J262"/>
  <c r="I262"/>
  <c r="H262"/>
  <c r="G262"/>
  <c r="F262"/>
  <c r="E262"/>
  <c r="D262"/>
  <c r="C262"/>
  <c r="B262"/>
  <c r="AO261"/>
  <c r="AN261"/>
  <c r="AL261"/>
  <c r="AK261"/>
  <c r="AJ261"/>
  <c r="AI261"/>
  <c r="AH261"/>
  <c r="AG261"/>
  <c r="AF261"/>
  <c r="AE261"/>
  <c r="AD261"/>
  <c r="AC261"/>
  <c r="AB261"/>
  <c r="AA261"/>
  <c r="Z261"/>
  <c r="Y261"/>
  <c r="X261"/>
  <c r="W261"/>
  <c r="V261"/>
  <c r="U261"/>
  <c r="T261"/>
  <c r="S261"/>
  <c r="R261"/>
  <c r="Q261"/>
  <c r="P261"/>
  <c r="O261"/>
  <c r="N261"/>
  <c r="M261"/>
  <c r="L261"/>
  <c r="K261"/>
  <c r="J261"/>
  <c r="I261"/>
  <c r="H261"/>
  <c r="G261"/>
  <c r="F261"/>
  <c r="E261"/>
  <c r="D261"/>
  <c r="C261"/>
  <c r="B261"/>
  <c r="AO260"/>
  <c r="AN260"/>
  <c r="AL260"/>
  <c r="AK260"/>
  <c r="AJ260"/>
  <c r="AI260"/>
  <c r="AH260"/>
  <c r="AG260"/>
  <c r="AF260"/>
  <c r="AE260"/>
  <c r="AD260"/>
  <c r="AC260"/>
  <c r="AB260"/>
  <c r="AA260"/>
  <c r="Z260"/>
  <c r="Y260"/>
  <c r="X260"/>
  <c r="W260"/>
  <c r="V260"/>
  <c r="U260"/>
  <c r="T260"/>
  <c r="S260"/>
  <c r="R260"/>
  <c r="Q260"/>
  <c r="P260"/>
  <c r="O260"/>
  <c r="N260"/>
  <c r="M260"/>
  <c r="L260"/>
  <c r="K260"/>
  <c r="J260"/>
  <c r="I260"/>
  <c r="H260"/>
  <c r="G260"/>
  <c r="F260"/>
  <c r="E260"/>
  <c r="D260"/>
  <c r="C260"/>
  <c r="B260"/>
  <c r="AO259"/>
  <c r="AN259"/>
  <c r="AL259"/>
  <c r="AK259"/>
  <c r="AJ259"/>
  <c r="AI259"/>
  <c r="AH259"/>
  <c r="AG259"/>
  <c r="AF259"/>
  <c r="AE259"/>
  <c r="AD259"/>
  <c r="AC259"/>
  <c r="AB259"/>
  <c r="AA259"/>
  <c r="Z259"/>
  <c r="Y259"/>
  <c r="X259"/>
  <c r="W259"/>
  <c r="V259"/>
  <c r="U259"/>
  <c r="T259"/>
  <c r="S259"/>
  <c r="R259"/>
  <c r="Q259"/>
  <c r="P259"/>
  <c r="O259"/>
  <c r="N259"/>
  <c r="M259"/>
  <c r="L259"/>
  <c r="K259"/>
  <c r="J259"/>
  <c r="I259"/>
  <c r="H259"/>
  <c r="G259"/>
  <c r="F259"/>
  <c r="E259"/>
  <c r="D259"/>
  <c r="C259"/>
  <c r="B259"/>
  <c r="AO258"/>
  <c r="AN258"/>
  <c r="AL258"/>
  <c r="AK258"/>
  <c r="AJ258"/>
  <c r="AI258"/>
  <c r="AH258"/>
  <c r="AG258"/>
  <c r="AF258"/>
  <c r="AE258"/>
  <c r="AD258"/>
  <c r="AC258"/>
  <c r="AB258"/>
  <c r="AA258"/>
  <c r="Z258"/>
  <c r="Y258"/>
  <c r="X258"/>
  <c r="W258"/>
  <c r="V258"/>
  <c r="U258"/>
  <c r="T258"/>
  <c r="S258"/>
  <c r="R258"/>
  <c r="Q258"/>
  <c r="P258"/>
  <c r="O258"/>
  <c r="N258"/>
  <c r="M258"/>
  <c r="L258"/>
  <c r="K258"/>
  <c r="J258"/>
  <c r="I258"/>
  <c r="H258"/>
  <c r="G258"/>
  <c r="F258"/>
  <c r="E258"/>
  <c r="D258"/>
  <c r="C258"/>
  <c r="B258"/>
  <c r="AO257"/>
  <c r="AN257"/>
  <c r="AL257"/>
  <c r="AK257"/>
  <c r="AJ257"/>
  <c r="AI257"/>
  <c r="AH257"/>
  <c r="AG257"/>
  <c r="AF257"/>
  <c r="AE257"/>
  <c r="AD257"/>
  <c r="AC257"/>
  <c r="AB257"/>
  <c r="AA257"/>
  <c r="Z257"/>
  <c r="Y257"/>
  <c r="X257"/>
  <c r="W257"/>
  <c r="V257"/>
  <c r="U257"/>
  <c r="T257"/>
  <c r="S257"/>
  <c r="R257"/>
  <c r="Q257"/>
  <c r="P257"/>
  <c r="O257"/>
  <c r="N257"/>
  <c r="M257"/>
  <c r="L257"/>
  <c r="K257"/>
  <c r="J257"/>
  <c r="I257"/>
  <c r="H257"/>
  <c r="G257"/>
  <c r="F257"/>
  <c r="E257"/>
  <c r="D257"/>
  <c r="C257"/>
  <c r="B257"/>
  <c r="AO256"/>
  <c r="AN256"/>
  <c r="AL256"/>
  <c r="AK256"/>
  <c r="AJ256"/>
  <c r="AI256"/>
  <c r="AH256"/>
  <c r="AG256"/>
  <c r="AF256"/>
  <c r="AE256"/>
  <c r="AD256"/>
  <c r="AC256"/>
  <c r="AB256"/>
  <c r="AA256"/>
  <c r="Z256"/>
  <c r="Y256"/>
  <c r="X256"/>
  <c r="W256"/>
  <c r="V256"/>
  <c r="U256"/>
  <c r="T256"/>
  <c r="S256"/>
  <c r="R256"/>
  <c r="Q256"/>
  <c r="P256"/>
  <c r="O256"/>
  <c r="N256"/>
  <c r="M256"/>
  <c r="L256"/>
  <c r="K256"/>
  <c r="J256"/>
  <c r="I256"/>
  <c r="H256"/>
  <c r="G256"/>
  <c r="F256"/>
  <c r="E256"/>
  <c r="D256"/>
  <c r="C256"/>
  <c r="B256"/>
  <c r="AO255"/>
  <c r="AN255"/>
  <c r="AL255"/>
  <c r="AK255"/>
  <c r="AJ255"/>
  <c r="AI255"/>
  <c r="AH255"/>
  <c r="AG255"/>
  <c r="AF255"/>
  <c r="AE255"/>
  <c r="AD255"/>
  <c r="AC255"/>
  <c r="AB255"/>
  <c r="AA255"/>
  <c r="Z255"/>
  <c r="Y255"/>
  <c r="X255"/>
  <c r="W255"/>
  <c r="V255"/>
  <c r="U255"/>
  <c r="T255"/>
  <c r="S255"/>
  <c r="R255"/>
  <c r="Q255"/>
  <c r="P255"/>
  <c r="O255"/>
  <c r="N255"/>
  <c r="M255"/>
  <c r="L255"/>
  <c r="K255"/>
  <c r="J255"/>
  <c r="I255"/>
  <c r="H255"/>
  <c r="G255"/>
  <c r="F255"/>
  <c r="E255"/>
  <c r="D255"/>
  <c r="C255"/>
  <c r="B255"/>
  <c r="AO254"/>
  <c r="AN254"/>
  <c r="AL254"/>
  <c r="AK254"/>
  <c r="AJ254"/>
  <c r="AI254"/>
  <c r="AH254"/>
  <c r="AG254"/>
  <c r="AF254"/>
  <c r="AE254"/>
  <c r="AD254"/>
  <c r="AC254"/>
  <c r="AB254"/>
  <c r="AA254"/>
  <c r="Z254"/>
  <c r="Y254"/>
  <c r="X254"/>
  <c r="W254"/>
  <c r="V254"/>
  <c r="U254"/>
  <c r="T254"/>
  <c r="S254"/>
  <c r="R254"/>
  <c r="Q254"/>
  <c r="P254"/>
  <c r="O254"/>
  <c r="N254"/>
  <c r="M254"/>
  <c r="L254"/>
  <c r="K254"/>
  <c r="J254"/>
  <c r="I254"/>
  <c r="H254"/>
  <c r="G254"/>
  <c r="F254"/>
  <c r="E254"/>
  <c r="D254"/>
  <c r="C254"/>
  <c r="B254"/>
  <c r="AO253"/>
  <c r="AN253"/>
  <c r="AL253"/>
  <c r="AK253"/>
  <c r="AJ253"/>
  <c r="AI253"/>
  <c r="AH253"/>
  <c r="AG253"/>
  <c r="AF253"/>
  <c r="AE253"/>
  <c r="AD253"/>
  <c r="AC253"/>
  <c r="AB253"/>
  <c r="AA253"/>
  <c r="Z253"/>
  <c r="Y253"/>
  <c r="X253"/>
  <c r="W253"/>
  <c r="V253"/>
  <c r="U253"/>
  <c r="T253"/>
  <c r="S253"/>
  <c r="R253"/>
  <c r="Q253"/>
  <c r="P253"/>
  <c r="O253"/>
  <c r="N253"/>
  <c r="M253"/>
  <c r="L253"/>
  <c r="K253"/>
  <c r="J253"/>
  <c r="I253"/>
  <c r="H253"/>
  <c r="G253"/>
  <c r="F253"/>
  <c r="E253"/>
  <c r="D253"/>
  <c r="C253"/>
  <c r="B253"/>
  <c r="AO252"/>
  <c r="AN252"/>
  <c r="AL252"/>
  <c r="AK252"/>
  <c r="AJ252"/>
  <c r="AI252"/>
  <c r="AH252"/>
  <c r="AG252"/>
  <c r="AF252"/>
  <c r="AE252"/>
  <c r="AD252"/>
  <c r="AC252"/>
  <c r="AB252"/>
  <c r="AA252"/>
  <c r="Z252"/>
  <c r="Y252"/>
  <c r="X252"/>
  <c r="W252"/>
  <c r="V252"/>
  <c r="U252"/>
  <c r="T252"/>
  <c r="S252"/>
  <c r="R252"/>
  <c r="Q252"/>
  <c r="P252"/>
  <c r="O252"/>
  <c r="N252"/>
  <c r="M252"/>
  <c r="L252"/>
  <c r="K252"/>
  <c r="J252"/>
  <c r="I252"/>
  <c r="H252"/>
  <c r="G252"/>
  <c r="F252"/>
  <c r="E252"/>
  <c r="D252"/>
  <c r="C252"/>
  <c r="B252"/>
  <c r="AO251"/>
  <c r="AN251"/>
  <c r="AL251"/>
  <c r="AK251"/>
  <c r="AJ251"/>
  <c r="AI251"/>
  <c r="AH251"/>
  <c r="AG251"/>
  <c r="AF251"/>
  <c r="AE251"/>
  <c r="AD251"/>
  <c r="AC251"/>
  <c r="AB251"/>
  <c r="AA251"/>
  <c r="Z251"/>
  <c r="Y251"/>
  <c r="X251"/>
  <c r="W251"/>
  <c r="V251"/>
  <c r="U251"/>
  <c r="T251"/>
  <c r="S251"/>
  <c r="R251"/>
  <c r="Q251"/>
  <c r="P251"/>
  <c r="O251"/>
  <c r="N251"/>
  <c r="M251"/>
  <c r="L251"/>
  <c r="K251"/>
  <c r="J251"/>
  <c r="I251"/>
  <c r="H251"/>
  <c r="G251"/>
  <c r="F251"/>
  <c r="E251"/>
  <c r="D251"/>
  <c r="C251"/>
  <c r="B251"/>
  <c r="AO250"/>
  <c r="AN250"/>
  <c r="AL250"/>
  <c r="AK250"/>
  <c r="AJ250"/>
  <c r="AI250"/>
  <c r="AH250"/>
  <c r="AG250"/>
  <c r="AF250"/>
  <c r="AE250"/>
  <c r="AD250"/>
  <c r="AC250"/>
  <c r="AB250"/>
  <c r="AA250"/>
  <c r="Z250"/>
  <c r="Y250"/>
  <c r="X250"/>
  <c r="W250"/>
  <c r="V250"/>
  <c r="U250"/>
  <c r="T250"/>
  <c r="S250"/>
  <c r="R250"/>
  <c r="Q250"/>
  <c r="P250"/>
  <c r="O250"/>
  <c r="N250"/>
  <c r="M250"/>
  <c r="L250"/>
  <c r="K250"/>
  <c r="J250"/>
  <c r="I250"/>
  <c r="H250"/>
  <c r="G250"/>
  <c r="F250"/>
  <c r="E250"/>
  <c r="D250"/>
  <c r="C250"/>
  <c r="B250"/>
  <c r="AO249"/>
  <c r="AN249"/>
  <c r="AL249"/>
  <c r="AK249"/>
  <c r="AJ249"/>
  <c r="AI249"/>
  <c r="AH249"/>
  <c r="AG249"/>
  <c r="AF249"/>
  <c r="AE249"/>
  <c r="AD249"/>
  <c r="AC249"/>
  <c r="AB249"/>
  <c r="AA249"/>
  <c r="Z249"/>
  <c r="Y249"/>
  <c r="X249"/>
  <c r="W249"/>
  <c r="V249"/>
  <c r="U249"/>
  <c r="T249"/>
  <c r="S249"/>
  <c r="R249"/>
  <c r="Q249"/>
  <c r="P249"/>
  <c r="O249"/>
  <c r="N249"/>
  <c r="M249"/>
  <c r="L249"/>
  <c r="K249"/>
  <c r="J249"/>
  <c r="I249"/>
  <c r="H249"/>
  <c r="G249"/>
  <c r="F249"/>
  <c r="E249"/>
  <c r="D249"/>
  <c r="C249"/>
  <c r="B249"/>
  <c r="AO248"/>
  <c r="AN248"/>
  <c r="AL248"/>
  <c r="AK248"/>
  <c r="AJ248"/>
  <c r="AI248"/>
  <c r="AH248"/>
  <c r="AG248"/>
  <c r="AF248"/>
  <c r="AE248"/>
  <c r="AD248"/>
  <c r="AC248"/>
  <c r="AB248"/>
  <c r="AA248"/>
  <c r="Z248"/>
  <c r="Y248"/>
  <c r="X248"/>
  <c r="W248"/>
  <c r="V248"/>
  <c r="U248"/>
  <c r="T248"/>
  <c r="S248"/>
  <c r="R248"/>
  <c r="Q248"/>
  <c r="P248"/>
  <c r="O248"/>
  <c r="N248"/>
  <c r="M248"/>
  <c r="L248"/>
  <c r="K248"/>
  <c r="J248"/>
  <c r="I248"/>
  <c r="H248"/>
  <c r="G248"/>
  <c r="F248"/>
  <c r="E248"/>
  <c r="D248"/>
  <c r="C248"/>
  <c r="B248"/>
  <c r="AO247"/>
  <c r="AN247"/>
  <c r="AL247"/>
  <c r="AK247"/>
  <c r="AJ247"/>
  <c r="AI247"/>
  <c r="AH247"/>
  <c r="AG247"/>
  <c r="AF247"/>
  <c r="AE247"/>
  <c r="AD247"/>
  <c r="AC247"/>
  <c r="AB247"/>
  <c r="AA247"/>
  <c r="Z247"/>
  <c r="Y247"/>
  <c r="X247"/>
  <c r="W247"/>
  <c r="V247"/>
  <c r="U247"/>
  <c r="T247"/>
  <c r="S247"/>
  <c r="R247"/>
  <c r="Q247"/>
  <c r="P247"/>
  <c r="O247"/>
  <c r="N247"/>
  <c r="M247"/>
  <c r="L247"/>
  <c r="K247"/>
  <c r="J247"/>
  <c r="I247"/>
  <c r="H247"/>
  <c r="G247"/>
  <c r="F247"/>
  <c r="E247"/>
  <c r="D247"/>
  <c r="C247"/>
  <c r="B247"/>
  <c r="AO246"/>
  <c r="AN246"/>
  <c r="AL246"/>
  <c r="AK246"/>
  <c r="AJ246"/>
  <c r="AI246"/>
  <c r="AH246"/>
  <c r="AG246"/>
  <c r="AF246"/>
  <c r="AE246"/>
  <c r="AD246"/>
  <c r="AC246"/>
  <c r="AB246"/>
  <c r="AA246"/>
  <c r="Z246"/>
  <c r="Y246"/>
  <c r="X246"/>
  <c r="W246"/>
  <c r="V246"/>
  <c r="U246"/>
  <c r="T246"/>
  <c r="S246"/>
  <c r="R246"/>
  <c r="Q246"/>
  <c r="P246"/>
  <c r="O246"/>
  <c r="N246"/>
  <c r="M246"/>
  <c r="L246"/>
  <c r="K246"/>
  <c r="J246"/>
  <c r="I246"/>
  <c r="H246"/>
  <c r="G246"/>
  <c r="F246"/>
  <c r="E246"/>
  <c r="D246"/>
  <c r="C246"/>
  <c r="B246"/>
  <c r="AO245"/>
  <c r="AN245"/>
  <c r="AL245"/>
  <c r="AK245"/>
  <c r="AJ245"/>
  <c r="AI245"/>
  <c r="AH245"/>
  <c r="AG245"/>
  <c r="AF245"/>
  <c r="AE245"/>
  <c r="AD245"/>
  <c r="AC245"/>
  <c r="AB245"/>
  <c r="AA245"/>
  <c r="Z245"/>
  <c r="Y245"/>
  <c r="X245"/>
  <c r="W245"/>
  <c r="V245"/>
  <c r="U245"/>
  <c r="T245"/>
  <c r="S245"/>
  <c r="R245"/>
  <c r="Q245"/>
  <c r="P245"/>
  <c r="O245"/>
  <c r="N245"/>
  <c r="M245"/>
  <c r="L245"/>
  <c r="K245"/>
  <c r="J245"/>
  <c r="I245"/>
  <c r="H245"/>
  <c r="G245"/>
  <c r="F245"/>
  <c r="E245"/>
  <c r="D245"/>
  <c r="C245"/>
  <c r="B245"/>
  <c r="AO244"/>
  <c r="AN244"/>
  <c r="AL244"/>
  <c r="AK244"/>
  <c r="AJ244"/>
  <c r="AI244"/>
  <c r="AH244"/>
  <c r="AG244"/>
  <c r="AF244"/>
  <c r="AE244"/>
  <c r="AD244"/>
  <c r="AC244"/>
  <c r="AB244"/>
  <c r="AA244"/>
  <c r="Z244"/>
  <c r="Y244"/>
  <c r="X244"/>
  <c r="W244"/>
  <c r="V244"/>
  <c r="U244"/>
  <c r="T244"/>
  <c r="S244"/>
  <c r="R244"/>
  <c r="Q244"/>
  <c r="P244"/>
  <c r="O244"/>
  <c r="N244"/>
  <c r="M244"/>
  <c r="L244"/>
  <c r="K244"/>
  <c r="J244"/>
  <c r="I244"/>
  <c r="H244"/>
  <c r="G244"/>
  <c r="F244"/>
  <c r="E244"/>
  <c r="D244"/>
  <c r="C244"/>
  <c r="B244"/>
  <c r="AO243"/>
  <c r="AN243"/>
  <c r="AL243"/>
  <c r="AK243"/>
  <c r="AJ243"/>
  <c r="AI243"/>
  <c r="AH243"/>
  <c r="AG243"/>
  <c r="AF243"/>
  <c r="AE243"/>
  <c r="AD243"/>
  <c r="AC243"/>
  <c r="AB243"/>
  <c r="AA243"/>
  <c r="Z243"/>
  <c r="Y243"/>
  <c r="X243"/>
  <c r="W243"/>
  <c r="V243"/>
  <c r="U243"/>
  <c r="T243"/>
  <c r="S243"/>
  <c r="R243"/>
  <c r="Q243"/>
  <c r="P243"/>
  <c r="O243"/>
  <c r="N243"/>
  <c r="M243"/>
  <c r="L243"/>
  <c r="K243"/>
  <c r="J243"/>
  <c r="I243"/>
  <c r="H243"/>
  <c r="G243"/>
  <c r="F243"/>
  <c r="E243"/>
  <c r="D243"/>
  <c r="C243"/>
  <c r="B243"/>
  <c r="AO242"/>
  <c r="AN242"/>
  <c r="AL242"/>
  <c r="AK242"/>
  <c r="AJ242"/>
  <c r="AI242"/>
  <c r="AH242"/>
  <c r="AG242"/>
  <c r="AF242"/>
  <c r="AE242"/>
  <c r="AD242"/>
  <c r="AC242"/>
  <c r="AB242"/>
  <c r="AA242"/>
  <c r="Z242"/>
  <c r="Y242"/>
  <c r="X242"/>
  <c r="W242"/>
  <c r="V242"/>
  <c r="U242"/>
  <c r="T242"/>
  <c r="S242"/>
  <c r="R242"/>
  <c r="Q242"/>
  <c r="P242"/>
  <c r="O242"/>
  <c r="N242"/>
  <c r="M242"/>
  <c r="L242"/>
  <c r="K242"/>
  <c r="J242"/>
  <c r="I242"/>
  <c r="H242"/>
  <c r="G242"/>
  <c r="F242"/>
  <c r="E242"/>
  <c r="D242"/>
  <c r="C242"/>
  <c r="B242"/>
  <c r="AO241"/>
  <c r="AN241"/>
  <c r="AL241"/>
  <c r="AK241"/>
  <c r="AJ241"/>
  <c r="AI241"/>
  <c r="AH241"/>
  <c r="AG241"/>
  <c r="AF241"/>
  <c r="AE241"/>
  <c r="AD241"/>
  <c r="AC241"/>
  <c r="AB241"/>
  <c r="AA241"/>
  <c r="Z241"/>
  <c r="Y241"/>
  <c r="X241"/>
  <c r="W241"/>
  <c r="V241"/>
  <c r="U241"/>
  <c r="T241"/>
  <c r="S241"/>
  <c r="R241"/>
  <c r="Q241"/>
  <c r="P241"/>
  <c r="O241"/>
  <c r="N241"/>
  <c r="M241"/>
  <c r="L241"/>
  <c r="K241"/>
  <c r="J241"/>
  <c r="I241"/>
  <c r="H241"/>
  <c r="G241"/>
  <c r="F241"/>
  <c r="E241"/>
  <c r="D241"/>
  <c r="C241"/>
  <c r="B241"/>
  <c r="AO240"/>
  <c r="AN240"/>
  <c r="AL240"/>
  <c r="AK240"/>
  <c r="AJ240"/>
  <c r="AI240"/>
  <c r="AH240"/>
  <c r="AG240"/>
  <c r="AF240"/>
  <c r="AE240"/>
  <c r="AD240"/>
  <c r="AC240"/>
  <c r="AB240"/>
  <c r="AA240"/>
  <c r="Z240"/>
  <c r="Y240"/>
  <c r="X240"/>
  <c r="W240"/>
  <c r="V240"/>
  <c r="U240"/>
  <c r="T240"/>
  <c r="S240"/>
  <c r="R240"/>
  <c r="Q240"/>
  <c r="P240"/>
  <c r="O240"/>
  <c r="N240"/>
  <c r="M240"/>
  <c r="L240"/>
  <c r="K240"/>
  <c r="J240"/>
  <c r="I240"/>
  <c r="H240"/>
  <c r="G240"/>
  <c r="F240"/>
  <c r="E240"/>
  <c r="D240"/>
  <c r="C240"/>
  <c r="B240"/>
  <c r="AO239"/>
  <c r="AN239"/>
  <c r="AL239"/>
  <c r="AK239"/>
  <c r="AJ239"/>
  <c r="AI239"/>
  <c r="AH239"/>
  <c r="AG239"/>
  <c r="AF239"/>
  <c r="AE239"/>
  <c r="AD239"/>
  <c r="AC239"/>
  <c r="AB239"/>
  <c r="AA239"/>
  <c r="Z239"/>
  <c r="Y239"/>
  <c r="X239"/>
  <c r="W239"/>
  <c r="V239"/>
  <c r="U239"/>
  <c r="T239"/>
  <c r="S239"/>
  <c r="R239"/>
  <c r="Q239"/>
  <c r="P239"/>
  <c r="O239"/>
  <c r="N239"/>
  <c r="M239"/>
  <c r="L239"/>
  <c r="K239"/>
  <c r="J239"/>
  <c r="I239"/>
  <c r="H239"/>
  <c r="G239"/>
  <c r="F239"/>
  <c r="E239"/>
  <c r="D239"/>
  <c r="C239"/>
  <c r="B239"/>
  <c r="AO238"/>
  <c r="AN238"/>
  <c r="AL238"/>
  <c r="AK238"/>
  <c r="AJ238"/>
  <c r="AI238"/>
  <c r="AH238"/>
  <c r="AG238"/>
  <c r="AF238"/>
  <c r="AE238"/>
  <c r="AD238"/>
  <c r="AC238"/>
  <c r="AB238"/>
  <c r="AA238"/>
  <c r="Z238"/>
  <c r="Y238"/>
  <c r="X238"/>
  <c r="W238"/>
  <c r="V238"/>
  <c r="U238"/>
  <c r="T238"/>
  <c r="S238"/>
  <c r="R238"/>
  <c r="Q238"/>
  <c r="P238"/>
  <c r="O238"/>
  <c r="N238"/>
  <c r="M238"/>
  <c r="L238"/>
  <c r="K238"/>
  <c r="J238"/>
  <c r="I238"/>
  <c r="H238"/>
  <c r="G238"/>
  <c r="F238"/>
  <c r="E238"/>
  <c r="D238"/>
  <c r="C238"/>
  <c r="B238"/>
  <c r="AO237"/>
  <c r="AN237"/>
  <c r="AL237"/>
  <c r="AK237"/>
  <c r="AJ237"/>
  <c r="AI237"/>
  <c r="AH237"/>
  <c r="AG237"/>
  <c r="AF237"/>
  <c r="AE237"/>
  <c r="AD237"/>
  <c r="AC237"/>
  <c r="AB237"/>
  <c r="AA237"/>
  <c r="Z237"/>
  <c r="Y237"/>
  <c r="X237"/>
  <c r="W237"/>
  <c r="V237"/>
  <c r="U237"/>
  <c r="T237"/>
  <c r="S237"/>
  <c r="R237"/>
  <c r="Q237"/>
  <c r="P237"/>
  <c r="O237"/>
  <c r="N237"/>
  <c r="M237"/>
  <c r="L237"/>
  <c r="K237"/>
  <c r="J237"/>
  <c r="I237"/>
  <c r="H237"/>
  <c r="G237"/>
  <c r="F237"/>
  <c r="E237"/>
  <c r="D237"/>
  <c r="C237"/>
  <c r="B237"/>
  <c r="AO236"/>
  <c r="AN236"/>
  <c r="AL236"/>
  <c r="AK236"/>
  <c r="AJ236"/>
  <c r="AI236"/>
  <c r="AH236"/>
  <c r="AG236"/>
  <c r="AF236"/>
  <c r="AE236"/>
  <c r="AD236"/>
  <c r="AC236"/>
  <c r="AB236"/>
  <c r="AA236"/>
  <c r="Z236"/>
  <c r="Y236"/>
  <c r="X236"/>
  <c r="W236"/>
  <c r="V236"/>
  <c r="U236"/>
  <c r="T236"/>
  <c r="S236"/>
  <c r="R236"/>
  <c r="Q236"/>
  <c r="P236"/>
  <c r="O236"/>
  <c r="N236"/>
  <c r="M236"/>
  <c r="L236"/>
  <c r="K236"/>
  <c r="J236"/>
  <c r="I236"/>
  <c r="H236"/>
  <c r="G236"/>
  <c r="F236"/>
  <c r="E236"/>
  <c r="D236"/>
  <c r="C236"/>
  <c r="B236"/>
  <c r="AO235"/>
  <c r="AN235"/>
  <c r="AL235"/>
  <c r="AK235"/>
  <c r="AJ235"/>
  <c r="AI235"/>
  <c r="AH235"/>
  <c r="AG235"/>
  <c r="AF235"/>
  <c r="AE235"/>
  <c r="AD235"/>
  <c r="AC235"/>
  <c r="AB235"/>
  <c r="AA235"/>
  <c r="Z235"/>
  <c r="Y235"/>
  <c r="X235"/>
  <c r="W235"/>
  <c r="V235"/>
  <c r="U235"/>
  <c r="T235"/>
  <c r="S235"/>
  <c r="R235"/>
  <c r="Q235"/>
  <c r="P235"/>
  <c r="O235"/>
  <c r="N235"/>
  <c r="M235"/>
  <c r="L235"/>
  <c r="K235"/>
  <c r="J235"/>
  <c r="I235"/>
  <c r="H235"/>
  <c r="G235"/>
  <c r="F235"/>
  <c r="E235"/>
  <c r="D235"/>
  <c r="C235"/>
  <c r="B235"/>
  <c r="AO234"/>
  <c r="AN234"/>
  <c r="AL234"/>
  <c r="AK234"/>
  <c r="AJ234"/>
  <c r="AI234"/>
  <c r="AH234"/>
  <c r="AG234"/>
  <c r="AF234"/>
  <c r="AE234"/>
  <c r="AD234"/>
  <c r="AC234"/>
  <c r="AB234"/>
  <c r="AA234"/>
  <c r="Z234"/>
  <c r="Y234"/>
  <c r="X234"/>
  <c r="W234"/>
  <c r="V234"/>
  <c r="U234"/>
  <c r="T234"/>
  <c r="S234"/>
  <c r="R234"/>
  <c r="Q234"/>
  <c r="P234"/>
  <c r="O234"/>
  <c r="N234"/>
  <c r="M234"/>
  <c r="L234"/>
  <c r="K234"/>
  <c r="J234"/>
  <c r="I234"/>
  <c r="H234"/>
  <c r="G234"/>
  <c r="F234"/>
  <c r="E234"/>
  <c r="D234"/>
  <c r="C234"/>
  <c r="B234"/>
  <c r="AO233"/>
  <c r="AN233"/>
  <c r="AL233"/>
  <c r="AK233"/>
  <c r="AJ233"/>
  <c r="AI233"/>
  <c r="AH233"/>
  <c r="AG233"/>
  <c r="AF233"/>
  <c r="AE233"/>
  <c r="AD233"/>
  <c r="AC233"/>
  <c r="AB233"/>
  <c r="AA233"/>
  <c r="Z233"/>
  <c r="Y233"/>
  <c r="X233"/>
  <c r="W233"/>
  <c r="V233"/>
  <c r="U233"/>
  <c r="T233"/>
  <c r="S233"/>
  <c r="R233"/>
  <c r="Q233"/>
  <c r="P233"/>
  <c r="O233"/>
  <c r="N233"/>
  <c r="M233"/>
  <c r="L233"/>
  <c r="K233"/>
  <c r="J233"/>
  <c r="I233"/>
  <c r="H233"/>
  <c r="G233"/>
  <c r="F233"/>
  <c r="E233"/>
  <c r="D233"/>
  <c r="C233"/>
  <c r="B233"/>
  <c r="AO232"/>
  <c r="AN232"/>
  <c r="AL232"/>
  <c r="AK232"/>
  <c r="AJ232"/>
  <c r="AI232"/>
  <c r="AH232"/>
  <c r="AG232"/>
  <c r="AF232"/>
  <c r="AE232"/>
  <c r="AD232"/>
  <c r="AC232"/>
  <c r="AB232"/>
  <c r="AA232"/>
  <c r="Z232"/>
  <c r="Y232"/>
  <c r="X232"/>
  <c r="W232"/>
  <c r="V232"/>
  <c r="U232"/>
  <c r="T232"/>
  <c r="S232"/>
  <c r="R232"/>
  <c r="Q232"/>
  <c r="P232"/>
  <c r="O232"/>
  <c r="N232"/>
  <c r="M232"/>
  <c r="L232"/>
  <c r="K232"/>
  <c r="J232"/>
  <c r="I232"/>
  <c r="H232"/>
  <c r="G232"/>
  <c r="F232"/>
  <c r="E232"/>
  <c r="D232"/>
  <c r="C232"/>
  <c r="B232"/>
  <c r="AO231"/>
  <c r="AN231"/>
  <c r="AL231"/>
  <c r="AK231"/>
  <c r="AJ231"/>
  <c r="AI231"/>
  <c r="AH231"/>
  <c r="AG231"/>
  <c r="AF231"/>
  <c r="AE231"/>
  <c r="AD231"/>
  <c r="AC231"/>
  <c r="AB231"/>
  <c r="AA231"/>
  <c r="Z231"/>
  <c r="Y231"/>
  <c r="X231"/>
  <c r="W231"/>
  <c r="V231"/>
  <c r="U231"/>
  <c r="T231"/>
  <c r="S231"/>
  <c r="R231"/>
  <c r="Q231"/>
  <c r="P231"/>
  <c r="O231"/>
  <c r="N231"/>
  <c r="M231"/>
  <c r="L231"/>
  <c r="K231"/>
  <c r="J231"/>
  <c r="I231"/>
  <c r="H231"/>
  <c r="G231"/>
  <c r="F231"/>
  <c r="E231"/>
  <c r="D231"/>
  <c r="C231"/>
  <c r="B231"/>
  <c r="AO230"/>
  <c r="AN230"/>
  <c r="AL230"/>
  <c r="AK230"/>
  <c r="AJ230"/>
  <c r="AI230"/>
  <c r="AH230"/>
  <c r="AG230"/>
  <c r="AF230"/>
  <c r="AE230"/>
  <c r="AD230"/>
  <c r="AC230"/>
  <c r="AB230"/>
  <c r="AA230"/>
  <c r="Z230"/>
  <c r="Y230"/>
  <c r="X230"/>
  <c r="W230"/>
  <c r="V230"/>
  <c r="U230"/>
  <c r="T230"/>
  <c r="S230"/>
  <c r="R230"/>
  <c r="Q230"/>
  <c r="P230"/>
  <c r="O230"/>
  <c r="N230"/>
  <c r="M230"/>
  <c r="L230"/>
  <c r="K230"/>
  <c r="J230"/>
  <c r="I230"/>
  <c r="H230"/>
  <c r="G230"/>
  <c r="F230"/>
  <c r="E230"/>
  <c r="D230"/>
  <c r="C230"/>
  <c r="B230"/>
  <c r="AO229"/>
  <c r="AN229"/>
  <c r="AL229"/>
  <c r="AK229"/>
  <c r="AJ229"/>
  <c r="AI229"/>
  <c r="AH229"/>
  <c r="AG229"/>
  <c r="AF229"/>
  <c r="AE229"/>
  <c r="AD229"/>
  <c r="AC229"/>
  <c r="AB229"/>
  <c r="AA229"/>
  <c r="Z229"/>
  <c r="Y229"/>
  <c r="X229"/>
  <c r="W229"/>
  <c r="V229"/>
  <c r="U229"/>
  <c r="T229"/>
  <c r="S229"/>
  <c r="R229"/>
  <c r="Q229"/>
  <c r="P229"/>
  <c r="O229"/>
  <c r="N229"/>
  <c r="M229"/>
  <c r="L229"/>
  <c r="K229"/>
  <c r="J229"/>
  <c r="I229"/>
  <c r="H229"/>
  <c r="G229"/>
  <c r="F229"/>
  <c r="E229"/>
  <c r="D229"/>
  <c r="C229"/>
  <c r="B229"/>
  <c r="AO228"/>
  <c r="AN228"/>
  <c r="AL228"/>
  <c r="AK228"/>
  <c r="AJ228"/>
  <c r="AI228"/>
  <c r="AH228"/>
  <c r="AG228"/>
  <c r="AF228"/>
  <c r="AE228"/>
  <c r="AD228"/>
  <c r="AC228"/>
  <c r="AB228"/>
  <c r="AA228"/>
  <c r="Z228"/>
  <c r="Y228"/>
  <c r="X228"/>
  <c r="W228"/>
  <c r="V228"/>
  <c r="U228"/>
  <c r="T228"/>
  <c r="S228"/>
  <c r="R228"/>
  <c r="Q228"/>
  <c r="P228"/>
  <c r="O228"/>
  <c r="N228"/>
  <c r="M228"/>
  <c r="L228"/>
  <c r="K228"/>
  <c r="J228"/>
  <c r="I228"/>
  <c r="H228"/>
  <c r="G228"/>
  <c r="F228"/>
  <c r="E228"/>
  <c r="D228"/>
  <c r="C228"/>
  <c r="B228"/>
  <c r="AO227"/>
  <c r="AN227"/>
  <c r="AL227"/>
  <c r="AK227"/>
  <c r="AJ227"/>
  <c r="AI227"/>
  <c r="AH227"/>
  <c r="AG227"/>
  <c r="AF227"/>
  <c r="AE227"/>
  <c r="AD227"/>
  <c r="AC227"/>
  <c r="AB227"/>
  <c r="AA227"/>
  <c r="Z227"/>
  <c r="Y227"/>
  <c r="X227"/>
  <c r="W227"/>
  <c r="V227"/>
  <c r="U227"/>
  <c r="T227"/>
  <c r="S227"/>
  <c r="R227"/>
  <c r="Q227"/>
  <c r="P227"/>
  <c r="O227"/>
  <c r="N227"/>
  <c r="M227"/>
  <c r="L227"/>
  <c r="K227"/>
  <c r="J227"/>
  <c r="I227"/>
  <c r="H227"/>
  <c r="G227"/>
  <c r="F227"/>
  <c r="E227"/>
  <c r="D227"/>
  <c r="C227"/>
  <c r="B227"/>
  <c r="AO226"/>
  <c r="AN226"/>
  <c r="AL226"/>
  <c r="AK226"/>
  <c r="AJ226"/>
  <c r="AI226"/>
  <c r="AH226"/>
  <c r="AG226"/>
  <c r="AF226"/>
  <c r="AE226"/>
  <c r="AD226"/>
  <c r="AC226"/>
  <c r="AB226"/>
  <c r="AA226"/>
  <c r="Z226"/>
  <c r="Y226"/>
  <c r="X226"/>
  <c r="W226"/>
  <c r="V226"/>
  <c r="U226"/>
  <c r="T226"/>
  <c r="S226"/>
  <c r="R226"/>
  <c r="Q226"/>
  <c r="P226"/>
  <c r="O226"/>
  <c r="N226"/>
  <c r="M226"/>
  <c r="L226"/>
  <c r="K226"/>
  <c r="J226"/>
  <c r="I226"/>
  <c r="H226"/>
  <c r="G226"/>
  <c r="F226"/>
  <c r="E226"/>
  <c r="D226"/>
  <c r="C226"/>
  <c r="B226"/>
  <c r="AO225"/>
  <c r="AN225"/>
  <c r="AL225"/>
  <c r="AK225"/>
  <c r="AJ225"/>
  <c r="AI225"/>
  <c r="AH225"/>
  <c r="AG225"/>
  <c r="AF225"/>
  <c r="AE225"/>
  <c r="AD225"/>
  <c r="AC225"/>
  <c r="AB225"/>
  <c r="AA225"/>
  <c r="Z225"/>
  <c r="Y225"/>
  <c r="X225"/>
  <c r="W225"/>
  <c r="V225"/>
  <c r="U225"/>
  <c r="T225"/>
  <c r="S225"/>
  <c r="R225"/>
  <c r="Q225"/>
  <c r="P225"/>
  <c r="O225"/>
  <c r="N225"/>
  <c r="M225"/>
  <c r="L225"/>
  <c r="K225"/>
  <c r="J225"/>
  <c r="I225"/>
  <c r="H225"/>
  <c r="G225"/>
  <c r="F225"/>
  <c r="E225"/>
  <c r="D225"/>
  <c r="C225"/>
  <c r="B225"/>
  <c r="AO224"/>
  <c r="AN224"/>
  <c r="AL224"/>
  <c r="AK224"/>
  <c r="AJ224"/>
  <c r="AI224"/>
  <c r="AH224"/>
  <c r="AG224"/>
  <c r="AF224"/>
  <c r="AE224"/>
  <c r="AD224"/>
  <c r="AC224"/>
  <c r="AB224"/>
  <c r="AA224"/>
  <c r="Z224"/>
  <c r="Y224"/>
  <c r="X224"/>
  <c r="W224"/>
  <c r="V224"/>
  <c r="U224"/>
  <c r="T224"/>
  <c r="S224"/>
  <c r="R224"/>
  <c r="Q224"/>
  <c r="P224"/>
  <c r="O224"/>
  <c r="N224"/>
  <c r="M224"/>
  <c r="L224"/>
  <c r="K224"/>
  <c r="J224"/>
  <c r="I224"/>
  <c r="H224"/>
  <c r="G224"/>
  <c r="F224"/>
  <c r="E224"/>
  <c r="D224"/>
  <c r="C224"/>
  <c r="B224"/>
  <c r="AO223"/>
  <c r="AN223"/>
  <c r="AL223"/>
  <c r="AK223"/>
  <c r="AJ223"/>
  <c r="AI223"/>
  <c r="AH223"/>
  <c r="AG223"/>
  <c r="AF223"/>
  <c r="AE223"/>
  <c r="AD223"/>
  <c r="AC223"/>
  <c r="AB223"/>
  <c r="AA223"/>
  <c r="Z223"/>
  <c r="Y223"/>
  <c r="X223"/>
  <c r="W223"/>
  <c r="V223"/>
  <c r="U223"/>
  <c r="T223"/>
  <c r="S223"/>
  <c r="R223"/>
  <c r="Q223"/>
  <c r="P223"/>
  <c r="O223"/>
  <c r="N223"/>
  <c r="M223"/>
  <c r="L223"/>
  <c r="K223"/>
  <c r="J223"/>
  <c r="I223"/>
  <c r="H223"/>
  <c r="G223"/>
  <c r="F223"/>
  <c r="E223"/>
  <c r="D223"/>
  <c r="C223"/>
  <c r="B223"/>
  <c r="AO222"/>
  <c r="AN222"/>
  <c r="AL222"/>
  <c r="AK222"/>
  <c r="AJ222"/>
  <c r="AI222"/>
  <c r="AH222"/>
  <c r="AG222"/>
  <c r="AF222"/>
  <c r="AE222"/>
  <c r="AD222"/>
  <c r="AC222"/>
  <c r="AB222"/>
  <c r="AA222"/>
  <c r="Z222"/>
  <c r="Y222"/>
  <c r="X222"/>
  <c r="W222"/>
  <c r="V222"/>
  <c r="U222"/>
  <c r="T222"/>
  <c r="S222"/>
  <c r="R222"/>
  <c r="Q222"/>
  <c r="P222"/>
  <c r="O222"/>
  <c r="N222"/>
  <c r="M222"/>
  <c r="L222"/>
  <c r="K222"/>
  <c r="J222"/>
  <c r="I222"/>
  <c r="H222"/>
  <c r="G222"/>
  <c r="F222"/>
  <c r="E222"/>
  <c r="D222"/>
  <c r="C222"/>
  <c r="B222"/>
  <c r="AO221"/>
  <c r="AN221"/>
  <c r="AL221"/>
  <c r="AK221"/>
  <c r="AJ221"/>
  <c r="AI221"/>
  <c r="AH221"/>
  <c r="AG221"/>
  <c r="AF221"/>
  <c r="AE221"/>
  <c r="AD221"/>
  <c r="AC221"/>
  <c r="AB221"/>
  <c r="AA221"/>
  <c r="Z221"/>
  <c r="Y221"/>
  <c r="X221"/>
  <c r="W221"/>
  <c r="V221"/>
  <c r="U221"/>
  <c r="T221"/>
  <c r="S221"/>
  <c r="R221"/>
  <c r="Q221"/>
  <c r="P221"/>
  <c r="O221"/>
  <c r="N221"/>
  <c r="M221"/>
  <c r="L221"/>
  <c r="K221"/>
  <c r="J221"/>
  <c r="I221"/>
  <c r="H221"/>
  <c r="G221"/>
  <c r="F221"/>
  <c r="E221"/>
  <c r="D221"/>
  <c r="C221"/>
  <c r="B221"/>
  <c r="AO220"/>
  <c r="AN220"/>
  <c r="AL220"/>
  <c r="AK220"/>
  <c r="AJ220"/>
  <c r="AI220"/>
  <c r="AH220"/>
  <c r="AG220"/>
  <c r="AF220"/>
  <c r="AE220"/>
  <c r="AD220"/>
  <c r="AC220"/>
  <c r="AB220"/>
  <c r="AA220"/>
  <c r="Z220"/>
  <c r="Y220"/>
  <c r="X220"/>
  <c r="W220"/>
  <c r="V220"/>
  <c r="U220"/>
  <c r="T220"/>
  <c r="S220"/>
  <c r="R220"/>
  <c r="Q220"/>
  <c r="P220"/>
  <c r="O220"/>
  <c r="N220"/>
  <c r="M220"/>
  <c r="L220"/>
  <c r="K220"/>
  <c r="J220"/>
  <c r="I220"/>
  <c r="H220"/>
  <c r="G220"/>
  <c r="F220"/>
  <c r="E220"/>
  <c r="D220"/>
  <c r="C220"/>
  <c r="B220"/>
  <c r="AO219"/>
  <c r="AN219"/>
  <c r="AL219"/>
  <c r="AK219"/>
  <c r="AJ219"/>
  <c r="AI219"/>
  <c r="AH219"/>
  <c r="AG219"/>
  <c r="AF219"/>
  <c r="AE219"/>
  <c r="AD219"/>
  <c r="AC219"/>
  <c r="AB219"/>
  <c r="AA219"/>
  <c r="Z219"/>
  <c r="Y219"/>
  <c r="X219"/>
  <c r="W219"/>
  <c r="V219"/>
  <c r="U219"/>
  <c r="T219"/>
  <c r="S219"/>
  <c r="R219"/>
  <c r="Q219"/>
  <c r="P219"/>
  <c r="O219"/>
  <c r="N219"/>
  <c r="M219"/>
  <c r="L219"/>
  <c r="K219"/>
  <c r="J219"/>
  <c r="I219"/>
  <c r="H219"/>
  <c r="G219"/>
  <c r="F219"/>
  <c r="E219"/>
  <c r="D219"/>
  <c r="C219"/>
  <c r="B219"/>
  <c r="AO218"/>
  <c r="AN218"/>
  <c r="AL218"/>
  <c r="AK218"/>
  <c r="AJ218"/>
  <c r="AI218"/>
  <c r="AH218"/>
  <c r="AG218"/>
  <c r="AF218"/>
  <c r="AE218"/>
  <c r="AD218"/>
  <c r="AC218"/>
  <c r="AB218"/>
  <c r="AA218"/>
  <c r="Z218"/>
  <c r="Y218"/>
  <c r="X218"/>
  <c r="W218"/>
  <c r="V218"/>
  <c r="U218"/>
  <c r="T218"/>
  <c r="S218"/>
  <c r="R218"/>
  <c r="Q218"/>
  <c r="P218"/>
  <c r="O218"/>
  <c r="N218"/>
  <c r="M218"/>
  <c r="L218"/>
  <c r="K218"/>
  <c r="J218"/>
  <c r="I218"/>
  <c r="H218"/>
  <c r="G218"/>
  <c r="F218"/>
  <c r="E218"/>
  <c r="D218"/>
  <c r="C218"/>
  <c r="B218"/>
  <c r="AO217"/>
  <c r="AN217"/>
  <c r="AL217"/>
  <c r="AK217"/>
  <c r="AJ217"/>
  <c r="AI217"/>
  <c r="AH217"/>
  <c r="AG217"/>
  <c r="AF217"/>
  <c r="AE217"/>
  <c r="AD217"/>
  <c r="AC217"/>
  <c r="AB217"/>
  <c r="AA217"/>
  <c r="Z217"/>
  <c r="Y217"/>
  <c r="X217"/>
  <c r="W217"/>
  <c r="V217"/>
  <c r="U217"/>
  <c r="T217"/>
  <c r="S217"/>
  <c r="R217"/>
  <c r="Q217"/>
  <c r="P217"/>
  <c r="O217"/>
  <c r="N217"/>
  <c r="M217"/>
  <c r="L217"/>
  <c r="K217"/>
  <c r="J217"/>
  <c r="I217"/>
  <c r="H217"/>
  <c r="G217"/>
  <c r="F217"/>
  <c r="E217"/>
  <c r="D217"/>
  <c r="C217"/>
  <c r="B217"/>
  <c r="AO216"/>
  <c r="AN216"/>
  <c r="AL216"/>
  <c r="AK216"/>
  <c r="AJ216"/>
  <c r="AI216"/>
  <c r="AH216"/>
  <c r="AG216"/>
  <c r="AF216"/>
  <c r="AE216"/>
  <c r="AD216"/>
  <c r="AC216"/>
  <c r="AB216"/>
  <c r="AA216"/>
  <c r="Z216"/>
  <c r="Y216"/>
  <c r="X216"/>
  <c r="W216"/>
  <c r="V216"/>
  <c r="U216"/>
  <c r="T216"/>
  <c r="S216"/>
  <c r="R216"/>
  <c r="Q216"/>
  <c r="P216"/>
  <c r="O216"/>
  <c r="N216"/>
  <c r="M216"/>
  <c r="L216"/>
  <c r="K216"/>
  <c r="J216"/>
  <c r="I216"/>
  <c r="H216"/>
  <c r="G216"/>
  <c r="F216"/>
  <c r="E216"/>
  <c r="D216"/>
  <c r="C216"/>
  <c r="B216"/>
  <c r="AO215"/>
  <c r="AN215"/>
  <c r="AL215"/>
  <c r="AK215"/>
  <c r="AJ215"/>
  <c r="AI215"/>
  <c r="AH215"/>
  <c r="AG215"/>
  <c r="AF215"/>
  <c r="AE215"/>
  <c r="AD215"/>
  <c r="AC215"/>
  <c r="AB215"/>
  <c r="AA215"/>
  <c r="Z215"/>
  <c r="Y215"/>
  <c r="X215"/>
  <c r="W215"/>
  <c r="V215"/>
  <c r="U215"/>
  <c r="T215"/>
  <c r="S215"/>
  <c r="R215"/>
  <c r="Q215"/>
  <c r="P215"/>
  <c r="O215"/>
  <c r="N215"/>
  <c r="M215"/>
  <c r="L215"/>
  <c r="K215"/>
  <c r="J215"/>
  <c r="I215"/>
  <c r="H215"/>
  <c r="G215"/>
  <c r="F215"/>
  <c r="E215"/>
  <c r="D215"/>
  <c r="C215"/>
  <c r="B215"/>
  <c r="AO214"/>
  <c r="AN214"/>
  <c r="AL214"/>
  <c r="AK214"/>
  <c r="AJ214"/>
  <c r="AI214"/>
  <c r="AH214"/>
  <c r="AG214"/>
  <c r="AF214"/>
  <c r="AE214"/>
  <c r="AD214"/>
  <c r="AC214"/>
  <c r="AB214"/>
  <c r="AA214"/>
  <c r="Z214"/>
  <c r="Y214"/>
  <c r="X214"/>
  <c r="W214"/>
  <c r="V214"/>
  <c r="U214"/>
  <c r="T214"/>
  <c r="S214"/>
  <c r="R214"/>
  <c r="Q214"/>
  <c r="P214"/>
  <c r="O214"/>
  <c r="N214"/>
  <c r="M214"/>
  <c r="L214"/>
  <c r="K214"/>
  <c r="J214"/>
  <c r="I214"/>
  <c r="H214"/>
  <c r="G214"/>
  <c r="F214"/>
  <c r="E214"/>
  <c r="D214"/>
  <c r="C214"/>
  <c r="B214"/>
  <c r="AO213"/>
  <c r="AN213"/>
  <c r="AL213"/>
  <c r="AK213"/>
  <c r="AJ213"/>
  <c r="AI213"/>
  <c r="AH213"/>
  <c r="AG213"/>
  <c r="AF213"/>
  <c r="AE213"/>
  <c r="AD213"/>
  <c r="AC213"/>
  <c r="AB213"/>
  <c r="AA213"/>
  <c r="Z213"/>
  <c r="Y213"/>
  <c r="X213"/>
  <c r="W213"/>
  <c r="V213"/>
  <c r="U213"/>
  <c r="T213"/>
  <c r="S213"/>
  <c r="R213"/>
  <c r="Q213"/>
  <c r="P213"/>
  <c r="O213"/>
  <c r="N213"/>
  <c r="M213"/>
  <c r="L213"/>
  <c r="K213"/>
  <c r="J213"/>
  <c r="I213"/>
  <c r="H213"/>
  <c r="G213"/>
  <c r="F213"/>
  <c r="E213"/>
  <c r="D213"/>
  <c r="C213"/>
  <c r="B213"/>
  <c r="AO212"/>
  <c r="AN212"/>
  <c r="AL212"/>
  <c r="AK212"/>
  <c r="AJ212"/>
  <c r="AI212"/>
  <c r="AH212"/>
  <c r="AG212"/>
  <c r="AF212"/>
  <c r="AE212"/>
  <c r="AD212"/>
  <c r="AC212"/>
  <c r="AB212"/>
  <c r="AA212"/>
  <c r="Z212"/>
  <c r="Y212"/>
  <c r="X212"/>
  <c r="W212"/>
  <c r="V212"/>
  <c r="U212"/>
  <c r="T212"/>
  <c r="S212"/>
  <c r="R212"/>
  <c r="Q212"/>
  <c r="P212"/>
  <c r="O212"/>
  <c r="N212"/>
  <c r="M212"/>
  <c r="L212"/>
  <c r="K212"/>
  <c r="J212"/>
  <c r="I212"/>
  <c r="H212"/>
  <c r="G212"/>
  <c r="F212"/>
  <c r="E212"/>
  <c r="D212"/>
  <c r="C212"/>
  <c r="B212"/>
  <c r="AO211"/>
  <c r="AN211"/>
  <c r="AL211"/>
  <c r="AK211"/>
  <c r="AJ211"/>
  <c r="AI211"/>
  <c r="AH211"/>
  <c r="AG211"/>
  <c r="AF211"/>
  <c r="AE211"/>
  <c r="AD211"/>
  <c r="AC211"/>
  <c r="AB211"/>
  <c r="AA211"/>
  <c r="Z211"/>
  <c r="Y211"/>
  <c r="X211"/>
  <c r="W211"/>
  <c r="V211"/>
  <c r="U211"/>
  <c r="T211"/>
  <c r="S211"/>
  <c r="R211"/>
  <c r="Q211"/>
  <c r="P211"/>
  <c r="O211"/>
  <c r="N211"/>
  <c r="M211"/>
  <c r="L211"/>
  <c r="K211"/>
  <c r="J211"/>
  <c r="I211"/>
  <c r="H211"/>
  <c r="G211"/>
  <c r="F211"/>
  <c r="E211"/>
  <c r="D211"/>
  <c r="C211"/>
  <c r="B211"/>
  <c r="AO210"/>
  <c r="AN210"/>
  <c r="AL210"/>
  <c r="AK210"/>
  <c r="AJ210"/>
  <c r="AI210"/>
  <c r="AH210"/>
  <c r="AG210"/>
  <c r="AF210"/>
  <c r="AE210"/>
  <c r="AD210"/>
  <c r="AC210"/>
  <c r="AB210"/>
  <c r="AA210"/>
  <c r="Z210"/>
  <c r="Y210"/>
  <c r="X210"/>
  <c r="W210"/>
  <c r="V210"/>
  <c r="U210"/>
  <c r="T210"/>
  <c r="S210"/>
  <c r="R210"/>
  <c r="Q210"/>
  <c r="P210"/>
  <c r="O210"/>
  <c r="N210"/>
  <c r="M210"/>
  <c r="L210"/>
  <c r="K210"/>
  <c r="J210"/>
  <c r="I210"/>
  <c r="H210"/>
  <c r="G210"/>
  <c r="F210"/>
  <c r="E210"/>
  <c r="D210"/>
  <c r="C210"/>
  <c r="B210"/>
  <c r="AO209"/>
  <c r="AN209"/>
  <c r="AL209"/>
  <c r="AK209"/>
  <c r="AJ209"/>
  <c r="AI209"/>
  <c r="AH209"/>
  <c r="AG209"/>
  <c r="AF209"/>
  <c r="AE209"/>
  <c r="AD209"/>
  <c r="AC209"/>
  <c r="AB209"/>
  <c r="AA209"/>
  <c r="Z209"/>
  <c r="Y209"/>
  <c r="X209"/>
  <c r="W209"/>
  <c r="V209"/>
  <c r="U209"/>
  <c r="T209"/>
  <c r="S209"/>
  <c r="R209"/>
  <c r="Q209"/>
  <c r="P209"/>
  <c r="O209"/>
  <c r="N209"/>
  <c r="M209"/>
  <c r="L209"/>
  <c r="K209"/>
  <c r="J209"/>
  <c r="I209"/>
  <c r="H209"/>
  <c r="G209"/>
  <c r="F209"/>
  <c r="E209"/>
  <c r="D209"/>
  <c r="C209"/>
  <c r="B209"/>
  <c r="AO208"/>
  <c r="AN208"/>
  <c r="AL208"/>
  <c r="AK208"/>
  <c r="AJ208"/>
  <c r="AI208"/>
  <c r="AH208"/>
  <c r="AG208"/>
  <c r="AF208"/>
  <c r="AE208"/>
  <c r="AD208"/>
  <c r="AC208"/>
  <c r="AB208"/>
  <c r="AA208"/>
  <c r="Z208"/>
  <c r="Y208"/>
  <c r="X208"/>
  <c r="W208"/>
  <c r="V208"/>
  <c r="U208"/>
  <c r="T208"/>
  <c r="S208"/>
  <c r="R208"/>
  <c r="Q208"/>
  <c r="P208"/>
  <c r="O208"/>
  <c r="N208"/>
  <c r="M208"/>
  <c r="L208"/>
  <c r="K208"/>
  <c r="J208"/>
  <c r="I208"/>
  <c r="H208"/>
  <c r="G208"/>
  <c r="F208"/>
  <c r="E208"/>
  <c r="D208"/>
  <c r="C208"/>
  <c r="B208"/>
  <c r="AO207"/>
  <c r="AN207"/>
  <c r="AL207"/>
  <c r="AK207"/>
  <c r="AJ207"/>
  <c r="AI207"/>
  <c r="AH207"/>
  <c r="AG207"/>
  <c r="AF207"/>
  <c r="AE207"/>
  <c r="AD207"/>
  <c r="AC207"/>
  <c r="AB207"/>
  <c r="AA207"/>
  <c r="Z207"/>
  <c r="Y207"/>
  <c r="X207"/>
  <c r="W207"/>
  <c r="V207"/>
  <c r="U207"/>
  <c r="T207"/>
  <c r="S207"/>
  <c r="R207"/>
  <c r="Q207"/>
  <c r="P207"/>
  <c r="O207"/>
  <c r="N207"/>
  <c r="M207"/>
  <c r="L207"/>
  <c r="K207"/>
  <c r="J207"/>
  <c r="I207"/>
  <c r="H207"/>
  <c r="G207"/>
  <c r="F207"/>
  <c r="E207"/>
  <c r="D207"/>
  <c r="C207"/>
  <c r="B207"/>
  <c r="AO206"/>
  <c r="AN206"/>
  <c r="AL206"/>
  <c r="AK206"/>
  <c r="AJ206"/>
  <c r="AI206"/>
  <c r="AH206"/>
  <c r="AG206"/>
  <c r="AF206"/>
  <c r="AE206"/>
  <c r="AD206"/>
  <c r="AC206"/>
  <c r="AB206"/>
  <c r="AA206"/>
  <c r="Z206"/>
  <c r="Y206"/>
  <c r="X206"/>
  <c r="W206"/>
  <c r="V206"/>
  <c r="U206"/>
  <c r="T206"/>
  <c r="S206"/>
  <c r="R206"/>
  <c r="Q206"/>
  <c r="P206"/>
  <c r="O206"/>
  <c r="N206"/>
  <c r="M206"/>
  <c r="L206"/>
  <c r="K206"/>
  <c r="J206"/>
  <c r="I206"/>
  <c r="H206"/>
  <c r="G206"/>
  <c r="F206"/>
  <c r="E206"/>
  <c r="D206"/>
  <c r="C206"/>
  <c r="B206"/>
  <c r="AO205"/>
  <c r="AN205"/>
  <c r="AL205"/>
  <c r="AK205"/>
  <c r="AJ205"/>
  <c r="AI205"/>
  <c r="AH205"/>
  <c r="AG205"/>
  <c r="AF205"/>
  <c r="AE205"/>
  <c r="AD205"/>
  <c r="AC205"/>
  <c r="AB205"/>
  <c r="AA205"/>
  <c r="Z205"/>
  <c r="Y205"/>
  <c r="X205"/>
  <c r="W205"/>
  <c r="V205"/>
  <c r="U205"/>
  <c r="T205"/>
  <c r="S205"/>
  <c r="R205"/>
  <c r="Q205"/>
  <c r="P205"/>
  <c r="O205"/>
  <c r="N205"/>
  <c r="M205"/>
  <c r="L205"/>
  <c r="K205"/>
  <c r="J205"/>
  <c r="I205"/>
  <c r="H205"/>
  <c r="G205"/>
  <c r="F205"/>
  <c r="E205"/>
  <c r="D205"/>
  <c r="C205"/>
  <c r="B205"/>
  <c r="AO204"/>
  <c r="AN204"/>
  <c r="AL204"/>
  <c r="AK204"/>
  <c r="AJ204"/>
  <c r="AI204"/>
  <c r="AH204"/>
  <c r="AG204"/>
  <c r="AF204"/>
  <c r="AE204"/>
  <c r="AD204"/>
  <c r="AC204"/>
  <c r="AB204"/>
  <c r="AA204"/>
  <c r="Z204"/>
  <c r="Y204"/>
  <c r="X204"/>
  <c r="W204"/>
  <c r="V204"/>
  <c r="U204"/>
  <c r="T204"/>
  <c r="S204"/>
  <c r="R204"/>
  <c r="Q204"/>
  <c r="P204"/>
  <c r="O204"/>
  <c r="N204"/>
  <c r="M204"/>
  <c r="L204"/>
  <c r="K204"/>
  <c r="J204"/>
  <c r="I204"/>
  <c r="H204"/>
  <c r="G204"/>
  <c r="F204"/>
  <c r="E204"/>
  <c r="D204"/>
  <c r="C204"/>
  <c r="B204"/>
  <c r="AO203"/>
  <c r="AN203"/>
  <c r="AL203"/>
  <c r="AK203"/>
  <c r="AJ203"/>
  <c r="AI203"/>
  <c r="AH203"/>
  <c r="AG203"/>
  <c r="AF203"/>
  <c r="AE203"/>
  <c r="AD203"/>
  <c r="AC203"/>
  <c r="AB203"/>
  <c r="AA203"/>
  <c r="Z203"/>
  <c r="Y203"/>
  <c r="X203"/>
  <c r="W203"/>
  <c r="V203"/>
  <c r="U203"/>
  <c r="T203"/>
  <c r="S203"/>
  <c r="R203"/>
  <c r="Q203"/>
  <c r="P203"/>
  <c r="O203"/>
  <c r="N203"/>
  <c r="M203"/>
  <c r="L203"/>
  <c r="K203"/>
  <c r="J203"/>
  <c r="I203"/>
  <c r="H203"/>
  <c r="G203"/>
  <c r="F203"/>
  <c r="E203"/>
  <c r="D203"/>
  <c r="C203"/>
  <c r="B203"/>
  <c r="AO202"/>
  <c r="AN202"/>
  <c r="AL202"/>
  <c r="AK202"/>
  <c r="AJ202"/>
  <c r="AI202"/>
  <c r="AH202"/>
  <c r="AG202"/>
  <c r="AF202"/>
  <c r="AE202"/>
  <c r="AD202"/>
  <c r="AC202"/>
  <c r="AB202"/>
  <c r="AA202"/>
  <c r="Z202"/>
  <c r="Y202"/>
  <c r="X202"/>
  <c r="W202"/>
  <c r="V202"/>
  <c r="U202"/>
  <c r="T202"/>
  <c r="S202"/>
  <c r="R202"/>
  <c r="Q202"/>
  <c r="P202"/>
  <c r="O202"/>
  <c r="N202"/>
  <c r="M202"/>
  <c r="L202"/>
  <c r="K202"/>
  <c r="J202"/>
  <c r="I202"/>
  <c r="H202"/>
  <c r="G202"/>
  <c r="F202"/>
  <c r="E202"/>
  <c r="D202"/>
  <c r="C202"/>
  <c r="B202"/>
  <c r="AO201"/>
  <c r="AN201"/>
  <c r="AL201"/>
  <c r="AK201"/>
  <c r="AJ201"/>
  <c r="AI201"/>
  <c r="AH201"/>
  <c r="AG201"/>
  <c r="AF201"/>
  <c r="AE201"/>
  <c r="AD201"/>
  <c r="AC201"/>
  <c r="AB201"/>
  <c r="AA201"/>
  <c r="Z201"/>
  <c r="Y201"/>
  <c r="X201"/>
  <c r="W201"/>
  <c r="V201"/>
  <c r="U201"/>
  <c r="T201"/>
  <c r="S201"/>
  <c r="R201"/>
  <c r="Q201"/>
  <c r="P201"/>
  <c r="O201"/>
  <c r="N201"/>
  <c r="M201"/>
  <c r="L201"/>
  <c r="K201"/>
  <c r="J201"/>
  <c r="I201"/>
  <c r="H201"/>
  <c r="G201"/>
  <c r="F201"/>
  <c r="E201"/>
  <c r="D201"/>
  <c r="C201"/>
  <c r="B201"/>
  <c r="AO200"/>
  <c r="AN200"/>
  <c r="AL200"/>
  <c r="AK200"/>
  <c r="AJ200"/>
  <c r="AI200"/>
  <c r="AH200"/>
  <c r="AG200"/>
  <c r="AF200"/>
  <c r="AE200"/>
  <c r="AD200"/>
  <c r="AC200"/>
  <c r="AB200"/>
  <c r="AA200"/>
  <c r="Z200"/>
  <c r="Y200"/>
  <c r="X200"/>
  <c r="W200"/>
  <c r="V200"/>
  <c r="U200"/>
  <c r="T200"/>
  <c r="S200"/>
  <c r="R200"/>
  <c r="Q200"/>
  <c r="P200"/>
  <c r="O200"/>
  <c r="N200"/>
  <c r="M200"/>
  <c r="L200"/>
  <c r="K200"/>
  <c r="J200"/>
  <c r="I200"/>
  <c r="H200"/>
  <c r="G200"/>
  <c r="F200"/>
  <c r="E200"/>
  <c r="D200"/>
  <c r="C200"/>
  <c r="B200"/>
  <c r="AO199"/>
  <c r="AN199"/>
  <c r="AL199"/>
  <c r="AK199"/>
  <c r="AJ199"/>
  <c r="AI199"/>
  <c r="AH199"/>
  <c r="AG199"/>
  <c r="AF199"/>
  <c r="AE199"/>
  <c r="AD199"/>
  <c r="AC199"/>
  <c r="AB199"/>
  <c r="AA199"/>
  <c r="Z199"/>
  <c r="Y199"/>
  <c r="X199"/>
  <c r="W199"/>
  <c r="V199"/>
  <c r="U199"/>
  <c r="T199"/>
  <c r="S199"/>
  <c r="R199"/>
  <c r="Q199"/>
  <c r="P199"/>
  <c r="O199"/>
  <c r="N199"/>
  <c r="M199"/>
  <c r="L199"/>
  <c r="K199"/>
  <c r="J199"/>
  <c r="I199"/>
  <c r="H199"/>
  <c r="G199"/>
  <c r="F199"/>
  <c r="E199"/>
  <c r="D199"/>
  <c r="C199"/>
  <c r="B199"/>
  <c r="AO198"/>
  <c r="AN198"/>
  <c r="AL198"/>
  <c r="AK198"/>
  <c r="AJ198"/>
  <c r="AI198"/>
  <c r="AH198"/>
  <c r="AG198"/>
  <c r="AF198"/>
  <c r="AE198"/>
  <c r="AD198"/>
  <c r="AC198"/>
  <c r="AB198"/>
  <c r="AA198"/>
  <c r="Z198"/>
  <c r="Y198"/>
  <c r="X198"/>
  <c r="W198"/>
  <c r="V198"/>
  <c r="U198"/>
  <c r="T198"/>
  <c r="S198"/>
  <c r="R198"/>
  <c r="Q198"/>
  <c r="P198"/>
  <c r="O198"/>
  <c r="N198"/>
  <c r="M198"/>
  <c r="L198"/>
  <c r="K198"/>
  <c r="J198"/>
  <c r="I198"/>
  <c r="H198"/>
  <c r="G198"/>
  <c r="F198"/>
  <c r="E198"/>
  <c r="D198"/>
  <c r="C198"/>
  <c r="B198"/>
  <c r="AO197"/>
  <c r="AN197"/>
  <c r="AL197"/>
  <c r="AK197"/>
  <c r="AJ197"/>
  <c r="AI197"/>
  <c r="AH197"/>
  <c r="AG197"/>
  <c r="AF197"/>
  <c r="AE197"/>
  <c r="AD197"/>
  <c r="AC197"/>
  <c r="AB197"/>
  <c r="AA197"/>
  <c r="Z197"/>
  <c r="Y197"/>
  <c r="X197"/>
  <c r="W197"/>
  <c r="V197"/>
  <c r="U197"/>
  <c r="T197"/>
  <c r="S197"/>
  <c r="R197"/>
  <c r="Q197"/>
  <c r="P197"/>
  <c r="O197"/>
  <c r="N197"/>
  <c r="M197"/>
  <c r="L197"/>
  <c r="K197"/>
  <c r="J197"/>
  <c r="I197"/>
  <c r="H197"/>
  <c r="G197"/>
  <c r="F197"/>
  <c r="E197"/>
  <c r="D197"/>
  <c r="C197"/>
  <c r="B197"/>
  <c r="AO196"/>
  <c r="AN196"/>
  <c r="AL196"/>
  <c r="AK196"/>
  <c r="AJ196"/>
  <c r="AI196"/>
  <c r="AH196"/>
  <c r="AG196"/>
  <c r="AF196"/>
  <c r="AE196"/>
  <c r="AD196"/>
  <c r="AC196"/>
  <c r="AB196"/>
  <c r="AA196"/>
  <c r="Z196"/>
  <c r="Y196"/>
  <c r="X196"/>
  <c r="W196"/>
  <c r="V196"/>
  <c r="U196"/>
  <c r="T196"/>
  <c r="S196"/>
  <c r="R196"/>
  <c r="Q196"/>
  <c r="P196"/>
  <c r="O196"/>
  <c r="N196"/>
  <c r="M196"/>
  <c r="L196"/>
  <c r="K196"/>
  <c r="J196"/>
  <c r="I196"/>
  <c r="H196"/>
  <c r="G196"/>
  <c r="F196"/>
  <c r="E196"/>
  <c r="D196"/>
  <c r="C196"/>
  <c r="B196"/>
  <c r="AO195"/>
  <c r="AN195"/>
  <c r="AL195"/>
  <c r="AK195"/>
  <c r="AJ195"/>
  <c r="AI195"/>
  <c r="AH195"/>
  <c r="AG195"/>
  <c r="AF195"/>
  <c r="AE195"/>
  <c r="AD195"/>
  <c r="AC195"/>
  <c r="AB195"/>
  <c r="AA195"/>
  <c r="Z195"/>
  <c r="Y195"/>
  <c r="X195"/>
  <c r="W195"/>
  <c r="V195"/>
  <c r="U195"/>
  <c r="T195"/>
  <c r="S195"/>
  <c r="R195"/>
  <c r="Q195"/>
  <c r="P195"/>
  <c r="O195"/>
  <c r="N195"/>
  <c r="M195"/>
  <c r="L195"/>
  <c r="K195"/>
  <c r="J195"/>
  <c r="I195"/>
  <c r="H195"/>
  <c r="G195"/>
  <c r="F195"/>
  <c r="E195"/>
  <c r="D195"/>
  <c r="C195"/>
  <c r="B195"/>
  <c r="AO194"/>
  <c r="AN194"/>
  <c r="AL194"/>
  <c r="AK194"/>
  <c r="AJ194"/>
  <c r="AI194"/>
  <c r="AH194"/>
  <c r="AG194"/>
  <c r="AF194"/>
  <c r="AE194"/>
  <c r="AD194"/>
  <c r="AC194"/>
  <c r="AB194"/>
  <c r="AA194"/>
  <c r="Z194"/>
  <c r="Y194"/>
  <c r="X194"/>
  <c r="W194"/>
  <c r="V194"/>
  <c r="U194"/>
  <c r="T194"/>
  <c r="S194"/>
  <c r="R194"/>
  <c r="Q194"/>
  <c r="P194"/>
  <c r="O194"/>
  <c r="N194"/>
  <c r="M194"/>
  <c r="L194"/>
  <c r="K194"/>
  <c r="J194"/>
  <c r="I194"/>
  <c r="H194"/>
  <c r="G194"/>
  <c r="F194"/>
  <c r="E194"/>
  <c r="D194"/>
  <c r="C194"/>
  <c r="B194"/>
  <c r="AO193"/>
  <c r="AN193"/>
  <c r="AL193"/>
  <c r="AK193"/>
  <c r="AJ193"/>
  <c r="AI193"/>
  <c r="AH193"/>
  <c r="AG193"/>
  <c r="AF193"/>
  <c r="AE193"/>
  <c r="AD193"/>
  <c r="AC193"/>
  <c r="AB193"/>
  <c r="AA193"/>
  <c r="Z193"/>
  <c r="Y193"/>
  <c r="X193"/>
  <c r="W193"/>
  <c r="V193"/>
  <c r="U193"/>
  <c r="T193"/>
  <c r="S193"/>
  <c r="R193"/>
  <c r="Q193"/>
  <c r="P193"/>
  <c r="O193"/>
  <c r="N193"/>
  <c r="M193"/>
  <c r="L193"/>
  <c r="K193"/>
  <c r="J193"/>
  <c r="I193"/>
  <c r="H193"/>
  <c r="G193"/>
  <c r="F193"/>
  <c r="E193"/>
  <c r="D193"/>
  <c r="C193"/>
  <c r="B193"/>
  <c r="AO192"/>
  <c r="AN192"/>
  <c r="AL192"/>
  <c r="AK192"/>
  <c r="AJ192"/>
  <c r="AI192"/>
  <c r="AH192"/>
  <c r="AG192"/>
  <c r="AF192"/>
  <c r="AE192"/>
  <c r="AD192"/>
  <c r="AC192"/>
  <c r="AB192"/>
  <c r="AA192"/>
  <c r="Z192"/>
  <c r="Y192"/>
  <c r="X192"/>
  <c r="W192"/>
  <c r="V192"/>
  <c r="U192"/>
  <c r="T192"/>
  <c r="S192"/>
  <c r="R192"/>
  <c r="Q192"/>
  <c r="P192"/>
  <c r="O192"/>
  <c r="N192"/>
  <c r="M192"/>
  <c r="L192"/>
  <c r="K192"/>
  <c r="J192"/>
  <c r="I192"/>
  <c r="H192"/>
  <c r="G192"/>
  <c r="F192"/>
  <c r="E192"/>
  <c r="D192"/>
  <c r="C192"/>
  <c r="B192"/>
  <c r="AO191"/>
  <c r="AN191"/>
  <c r="AL191"/>
  <c r="AK191"/>
  <c r="AJ191"/>
  <c r="AI191"/>
  <c r="AH191"/>
  <c r="AG191"/>
  <c r="AF191"/>
  <c r="AE191"/>
  <c r="AD191"/>
  <c r="AC191"/>
  <c r="AB191"/>
  <c r="AA191"/>
  <c r="Z191"/>
  <c r="Y191"/>
  <c r="X191"/>
  <c r="W191"/>
  <c r="V191"/>
  <c r="U191"/>
  <c r="T191"/>
  <c r="S191"/>
  <c r="R191"/>
  <c r="Q191"/>
  <c r="P191"/>
  <c r="O191"/>
  <c r="N191"/>
  <c r="M191"/>
  <c r="L191"/>
  <c r="K191"/>
  <c r="J191"/>
  <c r="I191"/>
  <c r="H191"/>
  <c r="G191"/>
  <c r="F191"/>
  <c r="E191"/>
  <c r="D191"/>
  <c r="C191"/>
  <c r="B191"/>
  <c r="AO190"/>
  <c r="AN190"/>
  <c r="AL190"/>
  <c r="AK190"/>
  <c r="AJ190"/>
  <c r="AI190"/>
  <c r="AH190"/>
  <c r="AG190"/>
  <c r="AF190"/>
  <c r="AE190"/>
  <c r="AD190"/>
  <c r="AC190"/>
  <c r="AB190"/>
  <c r="AA190"/>
  <c r="Z190"/>
  <c r="Y190"/>
  <c r="X190"/>
  <c r="W190"/>
  <c r="V190"/>
  <c r="U190"/>
  <c r="T190"/>
  <c r="S190"/>
  <c r="R190"/>
  <c r="Q190"/>
  <c r="P190"/>
  <c r="O190"/>
  <c r="N190"/>
  <c r="M190"/>
  <c r="L190"/>
  <c r="K190"/>
  <c r="J190"/>
  <c r="I190"/>
  <c r="H190"/>
  <c r="G190"/>
  <c r="F190"/>
  <c r="E190"/>
  <c r="D190"/>
  <c r="C190"/>
  <c r="B190"/>
  <c r="AO189"/>
  <c r="AN189"/>
  <c r="AL189"/>
  <c r="AK189"/>
  <c r="AJ189"/>
  <c r="AI189"/>
  <c r="AH189"/>
  <c r="AG189"/>
  <c r="AF189"/>
  <c r="AE189"/>
  <c r="AD189"/>
  <c r="AC189"/>
  <c r="AB189"/>
  <c r="AA189"/>
  <c r="Z189"/>
  <c r="Y189"/>
  <c r="X189"/>
  <c r="W189"/>
  <c r="V189"/>
  <c r="U189"/>
  <c r="T189"/>
  <c r="S189"/>
  <c r="R189"/>
  <c r="Q189"/>
  <c r="P189"/>
  <c r="O189"/>
  <c r="N189"/>
  <c r="M189"/>
  <c r="L189"/>
  <c r="K189"/>
  <c r="J189"/>
  <c r="I189"/>
  <c r="H189"/>
  <c r="G189"/>
  <c r="F189"/>
  <c r="E189"/>
  <c r="D189"/>
  <c r="C189"/>
  <c r="B189"/>
  <c r="AO188"/>
  <c r="AN188"/>
  <c r="AL188"/>
  <c r="AK188"/>
  <c r="AJ188"/>
  <c r="AI188"/>
  <c r="AH188"/>
  <c r="AG188"/>
  <c r="AF188"/>
  <c r="AE188"/>
  <c r="AD188"/>
  <c r="AC188"/>
  <c r="AB188"/>
  <c r="AA188"/>
  <c r="Z188"/>
  <c r="Y188"/>
  <c r="X188"/>
  <c r="W188"/>
  <c r="V188"/>
  <c r="U188"/>
  <c r="T188"/>
  <c r="S188"/>
  <c r="R188"/>
  <c r="Q188"/>
  <c r="P188"/>
  <c r="O188"/>
  <c r="N188"/>
  <c r="M188"/>
  <c r="L188"/>
  <c r="K188"/>
  <c r="J188"/>
  <c r="I188"/>
  <c r="H188"/>
  <c r="G188"/>
  <c r="F188"/>
  <c r="E188"/>
  <c r="D188"/>
  <c r="C188"/>
  <c r="B188"/>
  <c r="AO187"/>
  <c r="AN187"/>
  <c r="AL187"/>
  <c r="AK187"/>
  <c r="AJ187"/>
  <c r="AI187"/>
  <c r="AH187"/>
  <c r="AG187"/>
  <c r="AF187"/>
  <c r="AE187"/>
  <c r="AD187"/>
  <c r="AC187"/>
  <c r="AB187"/>
  <c r="AA187"/>
  <c r="Z187"/>
  <c r="Y187"/>
  <c r="X187"/>
  <c r="W187"/>
  <c r="V187"/>
  <c r="U187"/>
  <c r="T187"/>
  <c r="S187"/>
  <c r="R187"/>
  <c r="Q187"/>
  <c r="P187"/>
  <c r="O187"/>
  <c r="N187"/>
  <c r="M187"/>
  <c r="L187"/>
  <c r="K187"/>
  <c r="J187"/>
  <c r="I187"/>
  <c r="H187"/>
  <c r="G187"/>
  <c r="F187"/>
  <c r="E187"/>
  <c r="D187"/>
  <c r="C187"/>
  <c r="B187"/>
  <c r="AO186"/>
  <c r="AN186"/>
  <c r="AL186"/>
  <c r="AK186"/>
  <c r="AJ186"/>
  <c r="AI186"/>
  <c r="AH186"/>
  <c r="AG186"/>
  <c r="AF186"/>
  <c r="AE186"/>
  <c r="AD186"/>
  <c r="AC186"/>
  <c r="AB186"/>
  <c r="AA186"/>
  <c r="Z186"/>
  <c r="Y186"/>
  <c r="X186"/>
  <c r="W186"/>
  <c r="V186"/>
  <c r="U186"/>
  <c r="T186"/>
  <c r="S186"/>
  <c r="R186"/>
  <c r="Q186"/>
  <c r="P186"/>
  <c r="O186"/>
  <c r="N186"/>
  <c r="M186"/>
  <c r="L186"/>
  <c r="K186"/>
  <c r="J186"/>
  <c r="I186"/>
  <c r="H186"/>
  <c r="G186"/>
  <c r="F186"/>
  <c r="E186"/>
  <c r="D186"/>
  <c r="C186"/>
  <c r="B186"/>
  <c r="AO185"/>
  <c r="AN185"/>
  <c r="AL185"/>
  <c r="AK185"/>
  <c r="AJ185"/>
  <c r="AI185"/>
  <c r="AH185"/>
  <c r="AG185"/>
  <c r="AF185"/>
  <c r="AE185"/>
  <c r="AD185"/>
  <c r="AC185"/>
  <c r="AB185"/>
  <c r="AA185"/>
  <c r="Z185"/>
  <c r="Y185"/>
  <c r="X185"/>
  <c r="W185"/>
  <c r="V185"/>
  <c r="U185"/>
  <c r="T185"/>
  <c r="S185"/>
  <c r="R185"/>
  <c r="Q185"/>
  <c r="P185"/>
  <c r="O185"/>
  <c r="N185"/>
  <c r="M185"/>
  <c r="L185"/>
  <c r="K185"/>
  <c r="J185"/>
  <c r="I185"/>
  <c r="H185"/>
  <c r="G185"/>
  <c r="F185"/>
  <c r="E185"/>
  <c r="D185"/>
  <c r="C185"/>
  <c r="B185"/>
  <c r="AO184"/>
  <c r="AN184"/>
  <c r="AL184"/>
  <c r="AK184"/>
  <c r="AJ184"/>
  <c r="AI184"/>
  <c r="AH184"/>
  <c r="AG184"/>
  <c r="AF184"/>
  <c r="AE184"/>
  <c r="AD184"/>
  <c r="AC184"/>
  <c r="AB184"/>
  <c r="AA184"/>
  <c r="Z184"/>
  <c r="Y184"/>
  <c r="X184"/>
  <c r="W184"/>
  <c r="V184"/>
  <c r="U184"/>
  <c r="T184"/>
  <c r="S184"/>
  <c r="R184"/>
  <c r="Q184"/>
  <c r="P184"/>
  <c r="O184"/>
  <c r="N184"/>
  <c r="M184"/>
  <c r="L184"/>
  <c r="K184"/>
  <c r="J184"/>
  <c r="I184"/>
  <c r="H184"/>
  <c r="G184"/>
  <c r="F184"/>
  <c r="E184"/>
  <c r="D184"/>
  <c r="C184"/>
  <c r="B184"/>
  <c r="AO183"/>
  <c r="AN183"/>
  <c r="AL183"/>
  <c r="AK183"/>
  <c r="AJ183"/>
  <c r="AI183"/>
  <c r="AH183"/>
  <c r="AG183"/>
  <c r="AF183"/>
  <c r="AE183"/>
  <c r="AD183"/>
  <c r="AC183"/>
  <c r="AB183"/>
  <c r="AA183"/>
  <c r="Z183"/>
  <c r="Y183"/>
  <c r="X183"/>
  <c r="W183"/>
  <c r="V183"/>
  <c r="U183"/>
  <c r="T183"/>
  <c r="S183"/>
  <c r="R183"/>
  <c r="Q183"/>
  <c r="P183"/>
  <c r="O183"/>
  <c r="N183"/>
  <c r="M183"/>
  <c r="L183"/>
  <c r="K183"/>
  <c r="J183"/>
  <c r="I183"/>
  <c r="H183"/>
  <c r="G183"/>
  <c r="F183"/>
  <c r="E183"/>
  <c r="D183"/>
  <c r="C183"/>
  <c r="B183"/>
  <c r="AO182"/>
  <c r="AN182"/>
  <c r="AL182"/>
  <c r="AK182"/>
  <c r="AJ182"/>
  <c r="AI182"/>
  <c r="AH182"/>
  <c r="AG182"/>
  <c r="AF182"/>
  <c r="AE182"/>
  <c r="AD182"/>
  <c r="AC182"/>
  <c r="AB182"/>
  <c r="AA182"/>
  <c r="Z182"/>
  <c r="Y182"/>
  <c r="X182"/>
  <c r="W182"/>
  <c r="V182"/>
  <c r="U182"/>
  <c r="T182"/>
  <c r="S182"/>
  <c r="R182"/>
  <c r="Q182"/>
  <c r="P182"/>
  <c r="O182"/>
  <c r="N182"/>
  <c r="M182"/>
  <c r="L182"/>
  <c r="K182"/>
  <c r="J182"/>
  <c r="I182"/>
  <c r="H182"/>
  <c r="G182"/>
  <c r="F182"/>
  <c r="E182"/>
  <c r="D182"/>
  <c r="C182"/>
  <c r="B182"/>
  <c r="AO181"/>
  <c r="AN181"/>
  <c r="AL181"/>
  <c r="AK181"/>
  <c r="AJ181"/>
  <c r="AI181"/>
  <c r="AH181"/>
  <c r="AG181"/>
  <c r="AF181"/>
  <c r="AE181"/>
  <c r="AD181"/>
  <c r="AC181"/>
  <c r="AB181"/>
  <c r="AA181"/>
  <c r="Z181"/>
  <c r="Y181"/>
  <c r="X181"/>
  <c r="W181"/>
  <c r="V181"/>
  <c r="U181"/>
  <c r="T181"/>
  <c r="S181"/>
  <c r="R181"/>
  <c r="Q181"/>
  <c r="P181"/>
  <c r="O181"/>
  <c r="N181"/>
  <c r="M181"/>
  <c r="L181"/>
  <c r="K181"/>
  <c r="J181"/>
  <c r="I181"/>
  <c r="H181"/>
  <c r="G181"/>
  <c r="F181"/>
  <c r="E181"/>
  <c r="D181"/>
  <c r="C181"/>
  <c r="B181"/>
  <c r="AO180"/>
  <c r="AN180"/>
  <c r="AL180"/>
  <c r="AK180"/>
  <c r="AJ180"/>
  <c r="AI180"/>
  <c r="AH180"/>
  <c r="AG180"/>
  <c r="AF180"/>
  <c r="AE180"/>
  <c r="AD180"/>
  <c r="AC180"/>
  <c r="AB180"/>
  <c r="AA180"/>
  <c r="Z180"/>
  <c r="Y180"/>
  <c r="X180"/>
  <c r="W180"/>
  <c r="V180"/>
  <c r="U180"/>
  <c r="T180"/>
  <c r="S180"/>
  <c r="R180"/>
  <c r="Q180"/>
  <c r="P180"/>
  <c r="O180"/>
  <c r="N180"/>
  <c r="M180"/>
  <c r="L180"/>
  <c r="K180"/>
  <c r="J180"/>
  <c r="I180"/>
  <c r="H180"/>
  <c r="G180"/>
  <c r="F180"/>
  <c r="E180"/>
  <c r="D180"/>
  <c r="C180"/>
  <c r="B180"/>
  <c r="AO179"/>
  <c r="AN179"/>
  <c r="AL179"/>
  <c r="AK179"/>
  <c r="AJ179"/>
  <c r="AI179"/>
  <c r="AH179"/>
  <c r="AG179"/>
  <c r="AF179"/>
  <c r="AE179"/>
  <c r="AD179"/>
  <c r="AC179"/>
  <c r="AB179"/>
  <c r="AA179"/>
  <c r="Z179"/>
  <c r="Y179"/>
  <c r="X179"/>
  <c r="W179"/>
  <c r="V179"/>
  <c r="U179"/>
  <c r="T179"/>
  <c r="S179"/>
  <c r="R179"/>
  <c r="Q179"/>
  <c r="P179"/>
  <c r="O179"/>
  <c r="N179"/>
  <c r="M179"/>
  <c r="L179"/>
  <c r="K179"/>
  <c r="J179"/>
  <c r="I179"/>
  <c r="H179"/>
  <c r="G179"/>
  <c r="F179"/>
  <c r="E179"/>
  <c r="D179"/>
  <c r="C179"/>
  <c r="B179"/>
  <c r="AO178"/>
  <c r="AN178"/>
  <c r="AL178"/>
  <c r="AK178"/>
  <c r="AJ178"/>
  <c r="AI178"/>
  <c r="AH178"/>
  <c r="AG178"/>
  <c r="AF178"/>
  <c r="AE178"/>
  <c r="AD178"/>
  <c r="AC178"/>
  <c r="AB178"/>
  <c r="AA178"/>
  <c r="Z178"/>
  <c r="Y178"/>
  <c r="X178"/>
  <c r="W178"/>
  <c r="V178"/>
  <c r="U178"/>
  <c r="T178"/>
  <c r="S178"/>
  <c r="R178"/>
  <c r="Q178"/>
  <c r="P178"/>
  <c r="O178"/>
  <c r="N178"/>
  <c r="M178"/>
  <c r="L178"/>
  <c r="K178"/>
  <c r="J178"/>
  <c r="I178"/>
  <c r="H178"/>
  <c r="G178"/>
  <c r="F178"/>
  <c r="E178"/>
  <c r="D178"/>
  <c r="C178"/>
  <c r="B178"/>
  <c r="AO177"/>
  <c r="AN177"/>
  <c r="AL177"/>
  <c r="AK177"/>
  <c r="AJ177"/>
  <c r="AI177"/>
  <c r="AH177"/>
  <c r="AG177"/>
  <c r="AF177"/>
  <c r="AE177"/>
  <c r="AD177"/>
  <c r="AC177"/>
  <c r="AB177"/>
  <c r="AA177"/>
  <c r="Z177"/>
  <c r="Y177"/>
  <c r="X177"/>
  <c r="W177"/>
  <c r="V177"/>
  <c r="U177"/>
  <c r="T177"/>
  <c r="S177"/>
  <c r="R177"/>
  <c r="Q177"/>
  <c r="P177"/>
  <c r="O177"/>
  <c r="N177"/>
  <c r="M177"/>
  <c r="L177"/>
  <c r="K177"/>
  <c r="J177"/>
  <c r="I177"/>
  <c r="H177"/>
  <c r="G177"/>
  <c r="F177"/>
  <c r="E177"/>
  <c r="D177"/>
  <c r="C177"/>
  <c r="B177"/>
  <c r="AO176"/>
  <c r="AN176"/>
  <c r="AL176"/>
  <c r="AK176"/>
  <c r="AJ176"/>
  <c r="AI176"/>
  <c r="AH176"/>
  <c r="AG176"/>
  <c r="AF176"/>
  <c r="AE176"/>
  <c r="AD176"/>
  <c r="AC176"/>
  <c r="AB176"/>
  <c r="AA176"/>
  <c r="Z176"/>
  <c r="Y176"/>
  <c r="X176"/>
  <c r="W176"/>
  <c r="V176"/>
  <c r="U176"/>
  <c r="T176"/>
  <c r="S176"/>
  <c r="R176"/>
  <c r="Q176"/>
  <c r="P176"/>
  <c r="O176"/>
  <c r="N176"/>
  <c r="M176"/>
  <c r="L176"/>
  <c r="K176"/>
  <c r="J176"/>
  <c r="I176"/>
  <c r="H176"/>
  <c r="G176"/>
  <c r="F176"/>
  <c r="E176"/>
  <c r="D176"/>
  <c r="C176"/>
  <c r="B176"/>
  <c r="AO175"/>
  <c r="AN175"/>
  <c r="AL175"/>
  <c r="AK175"/>
  <c r="AJ175"/>
  <c r="AI175"/>
  <c r="AH175"/>
  <c r="AG175"/>
  <c r="AF175"/>
  <c r="AE175"/>
  <c r="AD175"/>
  <c r="AC175"/>
  <c r="AB175"/>
  <c r="AA175"/>
  <c r="Z175"/>
  <c r="Y175"/>
  <c r="X175"/>
  <c r="W175"/>
  <c r="V175"/>
  <c r="U175"/>
  <c r="T175"/>
  <c r="S175"/>
  <c r="R175"/>
  <c r="Q175"/>
  <c r="P175"/>
  <c r="O175"/>
  <c r="N175"/>
  <c r="M175"/>
  <c r="L175"/>
  <c r="K175"/>
  <c r="J175"/>
  <c r="I175"/>
  <c r="H175"/>
  <c r="G175"/>
  <c r="F175"/>
  <c r="E175"/>
  <c r="D175"/>
  <c r="C175"/>
  <c r="B175"/>
  <c r="AO174"/>
  <c r="AN174"/>
  <c r="AL174"/>
  <c r="AK174"/>
  <c r="AJ174"/>
  <c r="AI174"/>
  <c r="AH174"/>
  <c r="AG174"/>
  <c r="AF174"/>
  <c r="AE174"/>
  <c r="AD174"/>
  <c r="AC174"/>
  <c r="AB174"/>
  <c r="AA174"/>
  <c r="Z174"/>
  <c r="Y174"/>
  <c r="X174"/>
  <c r="W174"/>
  <c r="V174"/>
  <c r="U174"/>
  <c r="T174"/>
  <c r="S174"/>
  <c r="R174"/>
  <c r="Q174"/>
  <c r="P174"/>
  <c r="O174"/>
  <c r="N174"/>
  <c r="M174"/>
  <c r="L174"/>
  <c r="K174"/>
  <c r="J174"/>
  <c r="I174"/>
  <c r="H174"/>
  <c r="G174"/>
  <c r="F174"/>
  <c r="E174"/>
  <c r="D174"/>
  <c r="C174"/>
  <c r="B174"/>
  <c r="AO173"/>
  <c r="AN173"/>
  <c r="AL173"/>
  <c r="AK173"/>
  <c r="AJ173"/>
  <c r="AI173"/>
  <c r="AH173"/>
  <c r="AG173"/>
  <c r="AF173"/>
  <c r="AE173"/>
  <c r="AD173"/>
  <c r="AC173"/>
  <c r="AB173"/>
  <c r="AA173"/>
  <c r="Z173"/>
  <c r="Y173"/>
  <c r="X173"/>
  <c r="W173"/>
  <c r="V173"/>
  <c r="U173"/>
  <c r="T173"/>
  <c r="S173"/>
  <c r="R173"/>
  <c r="Q173"/>
  <c r="P173"/>
  <c r="O173"/>
  <c r="N173"/>
  <c r="M173"/>
  <c r="L173"/>
  <c r="K173"/>
  <c r="J173"/>
  <c r="I173"/>
  <c r="H173"/>
  <c r="G173"/>
  <c r="F173"/>
  <c r="E173"/>
  <c r="D173"/>
  <c r="C173"/>
  <c r="B173"/>
  <c r="AO172"/>
  <c r="AN172"/>
  <c r="AL172"/>
  <c r="AK172"/>
  <c r="AJ172"/>
  <c r="AI172"/>
  <c r="AH172"/>
  <c r="AG172"/>
  <c r="AF172"/>
  <c r="AE172"/>
  <c r="AD172"/>
  <c r="AC172"/>
  <c r="AB172"/>
  <c r="AA172"/>
  <c r="Z172"/>
  <c r="Y172"/>
  <c r="X172"/>
  <c r="W172"/>
  <c r="V172"/>
  <c r="U172"/>
  <c r="T172"/>
  <c r="S172"/>
  <c r="R172"/>
  <c r="Q172"/>
  <c r="P172"/>
  <c r="O172"/>
  <c r="N172"/>
  <c r="M172"/>
  <c r="L172"/>
  <c r="K172"/>
  <c r="J172"/>
  <c r="I172"/>
  <c r="H172"/>
  <c r="G172"/>
  <c r="F172"/>
  <c r="E172"/>
  <c r="D172"/>
  <c r="C172"/>
  <c r="B172"/>
  <c r="AO171"/>
  <c r="AN171"/>
  <c r="AL171"/>
  <c r="AK171"/>
  <c r="AJ171"/>
  <c r="AI171"/>
  <c r="AH171"/>
  <c r="AG171"/>
  <c r="AF171"/>
  <c r="AE171"/>
  <c r="AD171"/>
  <c r="AC171"/>
  <c r="AB171"/>
  <c r="AA171"/>
  <c r="Z171"/>
  <c r="Y171"/>
  <c r="X171"/>
  <c r="W171"/>
  <c r="V171"/>
  <c r="U171"/>
  <c r="T171"/>
  <c r="S171"/>
  <c r="R171"/>
  <c r="Q171"/>
  <c r="P171"/>
  <c r="O171"/>
  <c r="N171"/>
  <c r="M171"/>
  <c r="L171"/>
  <c r="K171"/>
  <c r="J171"/>
  <c r="I171"/>
  <c r="H171"/>
  <c r="G171"/>
  <c r="F171"/>
  <c r="E171"/>
  <c r="D171"/>
  <c r="C171"/>
  <c r="B171"/>
  <c r="AO170"/>
  <c r="AN170"/>
  <c r="AL170"/>
  <c r="AK170"/>
  <c r="AJ170"/>
  <c r="AI170"/>
  <c r="AH170"/>
  <c r="AG170"/>
  <c r="AF170"/>
  <c r="AE170"/>
  <c r="AD170"/>
  <c r="AC170"/>
  <c r="AB170"/>
  <c r="AA170"/>
  <c r="Z170"/>
  <c r="Y170"/>
  <c r="X170"/>
  <c r="W170"/>
  <c r="V170"/>
  <c r="U170"/>
  <c r="T170"/>
  <c r="S170"/>
  <c r="R170"/>
  <c r="Q170"/>
  <c r="P170"/>
  <c r="O170"/>
  <c r="N170"/>
  <c r="M170"/>
  <c r="L170"/>
  <c r="K170"/>
  <c r="J170"/>
  <c r="I170"/>
  <c r="H170"/>
  <c r="G170"/>
  <c r="F170"/>
  <c r="E170"/>
  <c r="D170"/>
  <c r="C170"/>
  <c r="B170"/>
  <c r="AO169"/>
  <c r="AN169"/>
  <c r="AL169"/>
  <c r="AK169"/>
  <c r="AJ169"/>
  <c r="AI169"/>
  <c r="AH169"/>
  <c r="AG169"/>
  <c r="AF169"/>
  <c r="AE169"/>
  <c r="AD169"/>
  <c r="AC169"/>
  <c r="AB169"/>
  <c r="AA169"/>
  <c r="Z169"/>
  <c r="Y169"/>
  <c r="X169"/>
  <c r="W169"/>
  <c r="V169"/>
  <c r="U169"/>
  <c r="T169"/>
  <c r="S169"/>
  <c r="R169"/>
  <c r="Q169"/>
  <c r="P169"/>
  <c r="O169"/>
  <c r="N169"/>
  <c r="M169"/>
  <c r="L169"/>
  <c r="K169"/>
  <c r="J169"/>
  <c r="I169"/>
  <c r="H169"/>
  <c r="G169"/>
  <c r="F169"/>
  <c r="E169"/>
  <c r="D169"/>
  <c r="C169"/>
  <c r="B169"/>
  <c r="AO168"/>
  <c r="AN168"/>
  <c r="AL168"/>
  <c r="AK168"/>
  <c r="AJ168"/>
  <c r="AI168"/>
  <c r="AH168"/>
  <c r="AG168"/>
  <c r="AF168"/>
  <c r="AE168"/>
  <c r="AD168"/>
  <c r="AC168"/>
  <c r="AB168"/>
  <c r="AA168"/>
  <c r="Z168"/>
  <c r="Y168"/>
  <c r="X168"/>
  <c r="W168"/>
  <c r="V168"/>
  <c r="U168"/>
  <c r="T168"/>
  <c r="S168"/>
  <c r="R168"/>
  <c r="Q168"/>
  <c r="P168"/>
  <c r="O168"/>
  <c r="N168"/>
  <c r="M168"/>
  <c r="L168"/>
  <c r="K168"/>
  <c r="J168"/>
  <c r="I168"/>
  <c r="H168"/>
  <c r="G168"/>
  <c r="F168"/>
  <c r="E168"/>
  <c r="D168"/>
  <c r="C168"/>
  <c r="B168"/>
  <c r="AO167"/>
  <c r="AN167"/>
  <c r="AL167"/>
  <c r="AK167"/>
  <c r="AJ167"/>
  <c r="AI167"/>
  <c r="AH167"/>
  <c r="AG167"/>
  <c r="AF167"/>
  <c r="AE167"/>
  <c r="AD167"/>
  <c r="AC167"/>
  <c r="AB167"/>
  <c r="AA167"/>
  <c r="Z167"/>
  <c r="Y167"/>
  <c r="X167"/>
  <c r="W167"/>
  <c r="V167"/>
  <c r="U167"/>
  <c r="T167"/>
  <c r="S167"/>
  <c r="R167"/>
  <c r="Q167"/>
  <c r="P167"/>
  <c r="O167"/>
  <c r="N167"/>
  <c r="M167"/>
  <c r="L167"/>
  <c r="K167"/>
  <c r="J167"/>
  <c r="I167"/>
  <c r="H167"/>
  <c r="G167"/>
  <c r="F167"/>
  <c r="E167"/>
  <c r="D167"/>
  <c r="C167"/>
  <c r="B167"/>
  <c r="AO166"/>
  <c r="AN166"/>
  <c r="AL166"/>
  <c r="AK166"/>
  <c r="AJ166"/>
  <c r="AI166"/>
  <c r="AH166"/>
  <c r="AG166"/>
  <c r="AF166"/>
  <c r="AE166"/>
  <c r="AD166"/>
  <c r="AC166"/>
  <c r="AB166"/>
  <c r="AA166"/>
  <c r="Z166"/>
  <c r="Y166"/>
  <c r="X166"/>
  <c r="W166"/>
  <c r="V166"/>
  <c r="U166"/>
  <c r="T166"/>
  <c r="S166"/>
  <c r="R166"/>
  <c r="Q166"/>
  <c r="P166"/>
  <c r="O166"/>
  <c r="N166"/>
  <c r="M166"/>
  <c r="L166"/>
  <c r="K166"/>
  <c r="J166"/>
  <c r="I166"/>
  <c r="H166"/>
  <c r="G166"/>
  <c r="F166"/>
  <c r="E166"/>
  <c r="D166"/>
  <c r="C166"/>
  <c r="B166"/>
  <c r="AO165"/>
  <c r="AN165"/>
  <c r="AL165"/>
  <c r="AK165"/>
  <c r="AJ165"/>
  <c r="AI165"/>
  <c r="AH165"/>
  <c r="AG165"/>
  <c r="AF165"/>
  <c r="AE165"/>
  <c r="AD165"/>
  <c r="AC165"/>
  <c r="AB165"/>
  <c r="AA165"/>
  <c r="Z165"/>
  <c r="Y165"/>
  <c r="X165"/>
  <c r="W165"/>
  <c r="V165"/>
  <c r="U165"/>
  <c r="T165"/>
  <c r="S165"/>
  <c r="R165"/>
  <c r="Q165"/>
  <c r="P165"/>
  <c r="O165"/>
  <c r="N165"/>
  <c r="M165"/>
  <c r="L165"/>
  <c r="K165"/>
  <c r="J165"/>
  <c r="I165"/>
  <c r="H165"/>
  <c r="G165"/>
  <c r="F165"/>
  <c r="E165"/>
  <c r="D165"/>
  <c r="C165"/>
  <c r="B165"/>
  <c r="AO164"/>
  <c r="AN164"/>
  <c r="AL164"/>
  <c r="AK164"/>
  <c r="AJ164"/>
  <c r="AI164"/>
  <c r="AH164"/>
  <c r="AG164"/>
  <c r="AF164"/>
  <c r="AE164"/>
  <c r="AD164"/>
  <c r="AC164"/>
  <c r="AB164"/>
  <c r="AA164"/>
  <c r="Z164"/>
  <c r="Y164"/>
  <c r="X164"/>
  <c r="W164"/>
  <c r="V164"/>
  <c r="U164"/>
  <c r="T164"/>
  <c r="S164"/>
  <c r="R164"/>
  <c r="Q164"/>
  <c r="P164"/>
  <c r="O164"/>
  <c r="N164"/>
  <c r="M164"/>
  <c r="L164"/>
  <c r="K164"/>
  <c r="J164"/>
  <c r="I164"/>
  <c r="H164"/>
  <c r="G164"/>
  <c r="F164"/>
  <c r="E164"/>
  <c r="D164"/>
  <c r="C164"/>
  <c r="B164"/>
  <c r="AO163"/>
  <c r="AN163"/>
  <c r="AL163"/>
  <c r="AK163"/>
  <c r="AJ163"/>
  <c r="AI163"/>
  <c r="AH163"/>
  <c r="AG163"/>
  <c r="AF163"/>
  <c r="AE163"/>
  <c r="AD163"/>
  <c r="AC163"/>
  <c r="AB163"/>
  <c r="AA163"/>
  <c r="Z163"/>
  <c r="Y163"/>
  <c r="X163"/>
  <c r="W163"/>
  <c r="V163"/>
  <c r="U163"/>
  <c r="T163"/>
  <c r="S163"/>
  <c r="R163"/>
  <c r="Q163"/>
  <c r="P163"/>
  <c r="O163"/>
  <c r="N163"/>
  <c r="M163"/>
  <c r="L163"/>
  <c r="K163"/>
  <c r="J163"/>
  <c r="I163"/>
  <c r="H163"/>
  <c r="G163"/>
  <c r="F163"/>
  <c r="E163"/>
  <c r="D163"/>
  <c r="C163"/>
  <c r="B163"/>
  <c r="AN96"/>
  <c r="AO96"/>
  <c r="AO154"/>
  <c r="AN154"/>
  <c r="AL154"/>
  <c r="AK154"/>
  <c r="AJ154"/>
  <c r="AI154"/>
  <c r="AH154"/>
  <c r="AG154"/>
  <c r="AF154"/>
  <c r="AE154"/>
  <c r="AD154"/>
  <c r="AC154"/>
  <c r="AB154"/>
  <c r="AA154"/>
  <c r="Z154"/>
  <c r="Y154"/>
  <c r="X154"/>
  <c r="W154"/>
  <c r="V154"/>
  <c r="U154"/>
  <c r="T154"/>
  <c r="S154"/>
  <c r="R154"/>
  <c r="Q154"/>
  <c r="P154"/>
  <c r="O154"/>
  <c r="N154"/>
  <c r="M154"/>
  <c r="L154"/>
  <c r="K154"/>
  <c r="J154"/>
  <c r="I154"/>
  <c r="H154"/>
  <c r="G154"/>
  <c r="F154"/>
  <c r="E154"/>
  <c r="D154"/>
  <c r="C154"/>
  <c r="B154"/>
  <c r="AO153"/>
  <c r="AN153"/>
  <c r="AL153"/>
  <c r="AK153"/>
  <c r="AJ153"/>
  <c r="AI153"/>
  <c r="AH153"/>
  <c r="AG153"/>
  <c r="AF153"/>
  <c r="AE153"/>
  <c r="AD153"/>
  <c r="AC153"/>
  <c r="AB153"/>
  <c r="AA153"/>
  <c r="Z153"/>
  <c r="Y153"/>
  <c r="X153"/>
  <c r="W153"/>
  <c r="V153"/>
  <c r="U153"/>
  <c r="T153"/>
  <c r="S153"/>
  <c r="R153"/>
  <c r="Q153"/>
  <c r="P153"/>
  <c r="O153"/>
  <c r="N153"/>
  <c r="M153"/>
  <c r="L153"/>
  <c r="K153"/>
  <c r="J153"/>
  <c r="I153"/>
  <c r="H153"/>
  <c r="G153"/>
  <c r="F153"/>
  <c r="E153"/>
  <c r="AO152"/>
  <c r="AO151"/>
  <c r="AN151"/>
  <c r="AL151"/>
  <c r="AK151"/>
  <c r="AJ151"/>
  <c r="AI151"/>
  <c r="AH151"/>
  <c r="AG151"/>
  <c r="AF151"/>
  <c r="AE151"/>
  <c r="AD151"/>
  <c r="AC151"/>
  <c r="AB151"/>
  <c r="AA151"/>
  <c r="Z151"/>
  <c r="Y151"/>
  <c r="X151"/>
  <c r="W151"/>
  <c r="V151"/>
  <c r="U151"/>
  <c r="T151"/>
  <c r="S151"/>
  <c r="R151"/>
  <c r="Q151"/>
  <c r="P151"/>
  <c r="O151"/>
  <c r="N151"/>
  <c r="M151"/>
  <c r="L151"/>
  <c r="K151"/>
  <c r="J151"/>
  <c r="I151"/>
  <c r="H151"/>
  <c r="G151"/>
  <c r="F151"/>
  <c r="E151"/>
  <c r="D151"/>
  <c r="C151"/>
  <c r="B151"/>
  <c r="AO150"/>
  <c r="AN150"/>
  <c r="AL150"/>
  <c r="AK150"/>
  <c r="AJ150"/>
  <c r="AI150"/>
  <c r="AH150"/>
  <c r="AG150"/>
  <c r="AF150"/>
  <c r="AE150"/>
  <c r="AD150"/>
  <c r="AC150"/>
  <c r="AB150"/>
  <c r="AA150"/>
  <c r="Z150"/>
  <c r="Y150"/>
  <c r="X150"/>
  <c r="W150"/>
  <c r="V150"/>
  <c r="U150"/>
  <c r="T150"/>
  <c r="S150"/>
  <c r="R150"/>
  <c r="Q150"/>
  <c r="P150"/>
  <c r="O150"/>
  <c r="N150"/>
  <c r="M150"/>
  <c r="L150"/>
  <c r="K150"/>
  <c r="J150"/>
  <c r="I150"/>
  <c r="H150"/>
  <c r="G150"/>
  <c r="F150"/>
  <c r="E150"/>
  <c r="D150"/>
  <c r="C150"/>
  <c r="B150"/>
  <c r="AO149"/>
  <c r="AN149"/>
  <c r="AL149"/>
  <c r="AK149"/>
  <c r="AJ149"/>
  <c r="AI149"/>
  <c r="AH149"/>
  <c r="AG149"/>
  <c r="AF149"/>
  <c r="AE149"/>
  <c r="AD149"/>
  <c r="AC149"/>
  <c r="AB149"/>
  <c r="AA149"/>
  <c r="Z149"/>
  <c r="Y149"/>
  <c r="X149"/>
  <c r="W149"/>
  <c r="V149"/>
  <c r="U149"/>
  <c r="T149"/>
  <c r="S149"/>
  <c r="R149"/>
  <c r="Q149"/>
  <c r="P149"/>
  <c r="O149"/>
  <c r="N149"/>
  <c r="M149"/>
  <c r="L149"/>
  <c r="K149"/>
  <c r="J149"/>
  <c r="I149"/>
  <c r="H149"/>
  <c r="G149"/>
  <c r="F149"/>
  <c r="E149"/>
  <c r="D149"/>
  <c r="C149"/>
  <c r="B149"/>
  <c r="AO148"/>
  <c r="AN148"/>
  <c r="AL148"/>
  <c r="AK148"/>
  <c r="AJ148"/>
  <c r="AI148"/>
  <c r="AH148"/>
  <c r="AG148"/>
  <c r="AF148"/>
  <c r="AE148"/>
  <c r="AD148"/>
  <c r="AC148"/>
  <c r="AB148"/>
  <c r="AA148"/>
  <c r="Z148"/>
  <c r="Y148"/>
  <c r="X148"/>
  <c r="W148"/>
  <c r="V148"/>
  <c r="U148"/>
  <c r="T148"/>
  <c r="S148"/>
  <c r="R148"/>
  <c r="Q148"/>
  <c r="P148"/>
  <c r="O148"/>
  <c r="N148"/>
  <c r="M148"/>
  <c r="L148"/>
  <c r="K148"/>
  <c r="J148"/>
  <c r="I148"/>
  <c r="H148"/>
  <c r="G148"/>
  <c r="F148"/>
  <c r="E148"/>
  <c r="D148"/>
  <c r="C148"/>
  <c r="B148"/>
  <c r="AO147"/>
  <c r="AN147"/>
  <c r="AL147"/>
  <c r="AK147"/>
  <c r="AJ147"/>
  <c r="AI147"/>
  <c r="AH147"/>
  <c r="AG147"/>
  <c r="AF147"/>
  <c r="AE147"/>
  <c r="AD147"/>
  <c r="AC147"/>
  <c r="AB147"/>
  <c r="AA147"/>
  <c r="Z147"/>
  <c r="Y147"/>
  <c r="X147"/>
  <c r="W147"/>
  <c r="V147"/>
  <c r="U147"/>
  <c r="T147"/>
  <c r="S147"/>
  <c r="R147"/>
  <c r="Q147"/>
  <c r="P147"/>
  <c r="O147"/>
  <c r="N147"/>
  <c r="M147"/>
  <c r="L147"/>
  <c r="K147"/>
  <c r="J147"/>
  <c r="I147"/>
  <c r="H147"/>
  <c r="G147"/>
  <c r="F147"/>
  <c r="E147"/>
  <c r="D147"/>
  <c r="C147"/>
  <c r="B147"/>
  <c r="AO146"/>
  <c r="AN146"/>
  <c r="AL146"/>
  <c r="AK146"/>
  <c r="AJ146"/>
  <c r="AI146"/>
  <c r="AH146"/>
  <c r="AG146"/>
  <c r="AF146"/>
  <c r="AE146"/>
  <c r="AD146"/>
  <c r="AC146"/>
  <c r="AB146"/>
  <c r="AA146"/>
  <c r="Z146"/>
  <c r="Y146"/>
  <c r="X146"/>
  <c r="W146"/>
  <c r="V146"/>
  <c r="U146"/>
  <c r="T146"/>
  <c r="S146"/>
  <c r="R146"/>
  <c r="Q146"/>
  <c r="P146"/>
  <c r="O146"/>
  <c r="N146"/>
  <c r="M146"/>
  <c r="L146"/>
  <c r="K146"/>
  <c r="J146"/>
  <c r="I146"/>
  <c r="H146"/>
  <c r="G146"/>
  <c r="F146"/>
  <c r="E146"/>
  <c r="D146"/>
  <c r="C146"/>
  <c r="B146"/>
  <c r="AO143"/>
  <c r="AN143"/>
  <c r="AL143"/>
  <c r="AK143"/>
  <c r="AO142"/>
  <c r="AN142"/>
  <c r="AL142"/>
  <c r="AK142"/>
  <c r="AJ142"/>
  <c r="AI142"/>
  <c r="AO141"/>
  <c r="AN141"/>
  <c r="AL141"/>
  <c r="AK141"/>
  <c r="AJ141"/>
  <c r="AI141"/>
  <c r="AH141"/>
  <c r="AG141"/>
  <c r="AF141"/>
  <c r="AE141"/>
  <c r="AD141"/>
  <c r="AC141"/>
  <c r="AB141"/>
  <c r="AA141"/>
  <c r="Z141"/>
  <c r="Y141"/>
  <c r="X141"/>
  <c r="W141"/>
  <c r="V141"/>
  <c r="U141"/>
  <c r="T141"/>
  <c r="S141"/>
  <c r="R141"/>
  <c r="Q141"/>
  <c r="P141"/>
  <c r="O141"/>
  <c r="N141"/>
  <c r="M141"/>
  <c r="L141"/>
  <c r="AN140"/>
  <c r="AL140"/>
  <c r="AK140"/>
  <c r="AJ140"/>
  <c r="AI140"/>
  <c r="AH140"/>
  <c r="AG140"/>
  <c r="AF140"/>
  <c r="AE140"/>
  <c r="AD140"/>
  <c r="AC140"/>
  <c r="AO139"/>
  <c r="AN139"/>
  <c r="AL139"/>
  <c r="AK139"/>
  <c r="AJ139"/>
  <c r="AI139"/>
  <c r="AH139"/>
  <c r="AG139"/>
  <c r="AF139"/>
  <c r="AE139"/>
  <c r="AD139"/>
  <c r="AC139"/>
  <c r="AB139"/>
  <c r="AA139"/>
  <c r="Z139"/>
  <c r="Y139"/>
  <c r="X139"/>
  <c r="W139"/>
  <c r="V139"/>
  <c r="U139"/>
  <c r="T139"/>
  <c r="S139"/>
  <c r="R139"/>
  <c r="Q139"/>
  <c r="P139"/>
  <c r="O139"/>
  <c r="N139"/>
  <c r="M139"/>
  <c r="L139"/>
  <c r="K139"/>
  <c r="AO138"/>
  <c r="AN138"/>
  <c r="AL138"/>
  <c r="AK138"/>
  <c r="AJ138"/>
  <c r="AI138"/>
  <c r="AH138"/>
  <c r="AG138"/>
  <c r="AF138"/>
  <c r="AE138"/>
  <c r="AD138"/>
  <c r="AC138"/>
  <c r="AB138"/>
  <c r="AA138"/>
  <c r="Z138"/>
  <c r="Y138"/>
  <c r="X138"/>
  <c r="W138"/>
  <c r="V138"/>
  <c r="U138"/>
  <c r="T138"/>
  <c r="S138"/>
  <c r="R138"/>
  <c r="Q138"/>
  <c r="P138"/>
  <c r="O138"/>
  <c r="N138"/>
  <c r="M138"/>
  <c r="L138"/>
  <c r="K138"/>
  <c r="J138"/>
  <c r="I138"/>
  <c r="H138"/>
  <c r="AO137"/>
  <c r="AN137"/>
  <c r="AL137"/>
  <c r="AK137"/>
  <c r="AJ137"/>
  <c r="AI137"/>
  <c r="AH137"/>
  <c r="AG137"/>
  <c r="AF137"/>
  <c r="AE137"/>
  <c r="AD137"/>
  <c r="X137"/>
  <c r="U137"/>
  <c r="T137"/>
  <c r="S137"/>
  <c r="R137"/>
  <c r="Q137"/>
  <c r="P137"/>
  <c r="O137"/>
  <c r="N137"/>
  <c r="N136"/>
  <c r="M136"/>
  <c r="L136"/>
  <c r="K136"/>
  <c r="I136"/>
  <c r="H136"/>
  <c r="AO135"/>
  <c r="Y135"/>
  <c r="X135"/>
  <c r="W135"/>
  <c r="U135"/>
  <c r="T135"/>
  <c r="S135"/>
  <c r="R135"/>
  <c r="Q135"/>
  <c r="P135"/>
  <c r="O135"/>
  <c r="N135"/>
  <c r="M135"/>
  <c r="L135"/>
  <c r="K135"/>
  <c r="J135"/>
  <c r="I135"/>
  <c r="H135"/>
  <c r="G135"/>
  <c r="F135"/>
  <c r="E135"/>
  <c r="AO134"/>
  <c r="AN134"/>
  <c r="AL134"/>
  <c r="AK134"/>
  <c r="AJ134"/>
  <c r="AI134"/>
  <c r="AH134"/>
  <c r="AG134"/>
  <c r="AF134"/>
  <c r="AE134"/>
  <c r="AD134"/>
  <c r="AC134"/>
  <c r="AB134"/>
  <c r="AA134"/>
  <c r="Z134"/>
  <c r="Y134"/>
  <c r="X134"/>
  <c r="W134"/>
  <c r="V134"/>
  <c r="U134"/>
  <c r="T134"/>
  <c r="S134"/>
  <c r="R134"/>
  <c r="Q134"/>
  <c r="P134"/>
  <c r="O134"/>
  <c r="N134"/>
  <c r="M134"/>
  <c r="L134"/>
  <c r="K134"/>
  <c r="J134"/>
  <c r="I134"/>
  <c r="H134"/>
  <c r="G134"/>
  <c r="F134"/>
  <c r="E134"/>
  <c r="AO133"/>
  <c r="AN133"/>
  <c r="AL133"/>
  <c r="AK133"/>
  <c r="AJ133"/>
  <c r="AI133"/>
  <c r="AH133"/>
  <c r="AG133"/>
  <c r="AF133"/>
  <c r="AE133"/>
  <c r="AD133"/>
  <c r="AC133"/>
  <c r="AB133"/>
  <c r="AA133"/>
  <c r="Z133"/>
  <c r="Y133"/>
  <c r="X133"/>
  <c r="W133"/>
  <c r="V133"/>
  <c r="U133"/>
  <c r="T133"/>
  <c r="S133"/>
  <c r="R133"/>
  <c r="Q133"/>
  <c r="P133"/>
  <c r="O133"/>
  <c r="N133"/>
  <c r="M133"/>
  <c r="L133"/>
  <c r="K133"/>
  <c r="J133"/>
  <c r="I133"/>
  <c r="H133"/>
  <c r="G133"/>
  <c r="F133"/>
  <c r="E133"/>
  <c r="D133"/>
  <c r="C133"/>
  <c r="B133"/>
  <c r="AO132"/>
  <c r="AN132"/>
  <c r="AL132"/>
  <c r="AK132"/>
  <c r="AJ132"/>
  <c r="AI132"/>
  <c r="AH132"/>
  <c r="AG132"/>
  <c r="AF132"/>
  <c r="AE132"/>
  <c r="AD132"/>
  <c r="AC132"/>
  <c r="AB132"/>
  <c r="AA132"/>
  <c r="Z132"/>
  <c r="Y132"/>
  <c r="X132"/>
  <c r="W132"/>
  <c r="V132"/>
  <c r="U132"/>
  <c r="T132"/>
  <c r="S132"/>
  <c r="R132"/>
  <c r="Q132"/>
  <c r="P132"/>
  <c r="O132"/>
  <c r="N132"/>
  <c r="M132"/>
  <c r="L132"/>
  <c r="K132"/>
  <c r="J132"/>
  <c r="I132"/>
  <c r="H132"/>
  <c r="G132"/>
  <c r="F132"/>
  <c r="E132"/>
  <c r="D132"/>
  <c r="C132"/>
  <c r="B132"/>
  <c r="AO131"/>
  <c r="AN131"/>
  <c r="AL131"/>
  <c r="AK131"/>
  <c r="AJ131"/>
  <c r="AI131"/>
  <c r="AH131"/>
  <c r="AG131"/>
  <c r="AF131"/>
  <c r="AE131"/>
  <c r="AD131"/>
  <c r="AC131"/>
  <c r="AB131"/>
  <c r="AA131"/>
  <c r="Z131"/>
  <c r="Y131"/>
  <c r="X131"/>
  <c r="W131"/>
  <c r="V131"/>
  <c r="U131"/>
  <c r="T131"/>
  <c r="S131"/>
  <c r="R131"/>
  <c r="Q131"/>
  <c r="P131"/>
  <c r="O131"/>
  <c r="N131"/>
  <c r="M131"/>
  <c r="L131"/>
  <c r="K131"/>
  <c r="J131"/>
  <c r="I131"/>
  <c r="H131"/>
  <c r="G131"/>
  <c r="F131"/>
  <c r="E131"/>
  <c r="D131"/>
  <c r="C131"/>
  <c r="B131"/>
  <c r="AO130"/>
  <c r="AN130"/>
  <c r="AL130"/>
  <c r="AK130"/>
  <c r="AJ130"/>
  <c r="AI130"/>
  <c r="AH130"/>
  <c r="AG130"/>
  <c r="AF130"/>
  <c r="AE130"/>
  <c r="AD130"/>
  <c r="AC130"/>
  <c r="AB130"/>
  <c r="AA130"/>
  <c r="Z130"/>
  <c r="Y130"/>
  <c r="X130"/>
  <c r="W130"/>
  <c r="V130"/>
  <c r="U130"/>
  <c r="T130"/>
  <c r="S130"/>
  <c r="R130"/>
  <c r="Q130"/>
  <c r="P130"/>
  <c r="O130"/>
  <c r="N130"/>
  <c r="M130"/>
  <c r="L130"/>
  <c r="K130"/>
  <c r="J130"/>
  <c r="I130"/>
  <c r="H130"/>
  <c r="G130"/>
  <c r="F130"/>
  <c r="E130"/>
  <c r="D130"/>
  <c r="C130"/>
  <c r="B130"/>
  <c r="AO129"/>
  <c r="AN129"/>
  <c r="AL129"/>
  <c r="AK129"/>
  <c r="AJ129"/>
  <c r="AI129"/>
  <c r="AH129"/>
  <c r="AG129"/>
  <c r="AF129"/>
  <c r="AE129"/>
  <c r="AD129"/>
  <c r="AC129"/>
  <c r="AB129"/>
  <c r="AA129"/>
  <c r="Z129"/>
  <c r="Y129"/>
  <c r="X129"/>
  <c r="W129"/>
  <c r="V129"/>
  <c r="U129"/>
  <c r="T129"/>
  <c r="S129"/>
  <c r="R129"/>
  <c r="Q129"/>
  <c r="P129"/>
  <c r="O129"/>
  <c r="N129"/>
  <c r="M129"/>
  <c r="L129"/>
  <c r="K129"/>
  <c r="J129"/>
  <c r="I129"/>
  <c r="H129"/>
  <c r="G129"/>
  <c r="F129"/>
  <c r="E129"/>
  <c r="D129"/>
  <c r="C129"/>
  <c r="B129"/>
  <c r="AO128"/>
  <c r="AN128"/>
  <c r="AL128"/>
  <c r="AK128"/>
  <c r="AJ128"/>
  <c r="AI128"/>
  <c r="AH128"/>
  <c r="AG128"/>
  <c r="AF128"/>
  <c r="AE128"/>
  <c r="AD128"/>
  <c r="AC128"/>
  <c r="AB128"/>
  <c r="AA128"/>
  <c r="Z128"/>
  <c r="Y128"/>
  <c r="X128"/>
  <c r="W128"/>
  <c r="V128"/>
  <c r="U128"/>
  <c r="T128"/>
  <c r="S128"/>
  <c r="R128"/>
  <c r="Q128"/>
  <c r="P128"/>
  <c r="O128"/>
  <c r="N128"/>
  <c r="M128"/>
  <c r="L128"/>
  <c r="K128"/>
  <c r="J128"/>
  <c r="I128"/>
  <c r="H128"/>
  <c r="G128"/>
  <c r="F128"/>
  <c r="E128"/>
  <c r="D128"/>
  <c r="C128"/>
  <c r="B128"/>
  <c r="AO127"/>
  <c r="AN127"/>
  <c r="AL127"/>
  <c r="AK127"/>
  <c r="AO126"/>
  <c r="AN126"/>
  <c r="AL126"/>
  <c r="AK126"/>
  <c r="AJ126"/>
  <c r="AI126"/>
  <c r="AO125"/>
  <c r="AN125"/>
  <c r="AL125"/>
  <c r="AO124"/>
  <c r="AO123"/>
  <c r="AN123"/>
  <c r="AL123"/>
  <c r="AK123"/>
  <c r="AJ123"/>
  <c r="AI123"/>
  <c r="AH123"/>
  <c r="AG123"/>
  <c r="AF123"/>
  <c r="AE123"/>
  <c r="AD123"/>
  <c r="AC123"/>
  <c r="AB123"/>
  <c r="AA123"/>
  <c r="Z123"/>
  <c r="Y123"/>
  <c r="X123"/>
  <c r="W123"/>
  <c r="V123"/>
  <c r="U123"/>
  <c r="T123"/>
  <c r="S123"/>
  <c r="R123"/>
  <c r="Q123"/>
  <c r="P123"/>
  <c r="O123"/>
  <c r="Y122"/>
  <c r="X122"/>
  <c r="W122"/>
  <c r="V122"/>
  <c r="U122"/>
  <c r="T122"/>
  <c r="S122"/>
  <c r="R122"/>
  <c r="Q122"/>
  <c r="P122"/>
  <c r="O122"/>
  <c r="N122"/>
  <c r="AN121"/>
  <c r="AL121"/>
  <c r="AK121"/>
  <c r="AJ121"/>
  <c r="AI121"/>
  <c r="AH121"/>
  <c r="AG121"/>
  <c r="AF121"/>
  <c r="AE121"/>
  <c r="AD121"/>
  <c r="AC121"/>
  <c r="AB121"/>
  <c r="AA121"/>
  <c r="Z121"/>
  <c r="Y121"/>
  <c r="X121"/>
  <c r="W121"/>
  <c r="V121"/>
  <c r="U121"/>
  <c r="T121"/>
  <c r="S121"/>
  <c r="R121"/>
  <c r="Q121"/>
  <c r="P121"/>
  <c r="O121"/>
  <c r="N121"/>
  <c r="M121"/>
  <c r="L121"/>
  <c r="K121"/>
  <c r="J121"/>
  <c r="I121"/>
  <c r="H121"/>
  <c r="J120"/>
  <c r="I120"/>
  <c r="H120"/>
  <c r="G120"/>
  <c r="F120"/>
  <c r="E120"/>
  <c r="D120"/>
  <c r="AO119"/>
  <c r="AN119"/>
  <c r="AL119"/>
  <c r="AK119"/>
  <c r="AJ119"/>
  <c r="AI119"/>
  <c r="AH119"/>
  <c r="AG119"/>
  <c r="AF119"/>
  <c r="AE119"/>
  <c r="AD119"/>
  <c r="AC119"/>
  <c r="AB119"/>
  <c r="AA119"/>
  <c r="Z119"/>
  <c r="Y119"/>
  <c r="X119"/>
  <c r="W119"/>
  <c r="V119"/>
  <c r="U119"/>
  <c r="T119"/>
  <c r="S119"/>
  <c r="R119"/>
  <c r="Q119"/>
  <c r="P119"/>
  <c r="O119"/>
  <c r="N119"/>
  <c r="M119"/>
  <c r="L119"/>
  <c r="K119"/>
  <c r="J119"/>
  <c r="I119"/>
  <c r="H119"/>
  <c r="G119"/>
  <c r="F119"/>
  <c r="E119"/>
  <c r="D119"/>
  <c r="C119"/>
  <c r="B119"/>
  <c r="AO118"/>
  <c r="AN118"/>
  <c r="AL118"/>
  <c r="AK118"/>
  <c r="AJ118"/>
  <c r="AI118"/>
  <c r="AH118"/>
  <c r="AG118"/>
  <c r="AF118"/>
  <c r="AE118"/>
  <c r="AD118"/>
  <c r="AC118"/>
  <c r="AB118"/>
  <c r="AA118"/>
  <c r="Z118"/>
  <c r="Y118"/>
  <c r="X118"/>
  <c r="W118"/>
  <c r="V118"/>
  <c r="U118"/>
  <c r="T118"/>
  <c r="S118"/>
  <c r="R118"/>
  <c r="Q118"/>
  <c r="P118"/>
  <c r="O118"/>
  <c r="N118"/>
  <c r="M118"/>
  <c r="L118"/>
  <c r="K118"/>
  <c r="J118"/>
  <c r="I118"/>
  <c r="H118"/>
  <c r="G118"/>
  <c r="F118"/>
  <c r="E118"/>
  <c r="D118"/>
  <c r="C118"/>
  <c r="B118"/>
  <c r="AO117"/>
  <c r="AN117"/>
  <c r="AL117"/>
  <c r="AK117"/>
  <c r="AJ117"/>
  <c r="AI117"/>
  <c r="AH117"/>
  <c r="AG117"/>
  <c r="AF117"/>
  <c r="AE117"/>
  <c r="AD117"/>
  <c r="AC117"/>
  <c r="AB117"/>
  <c r="AA117"/>
  <c r="Z117"/>
  <c r="Y117"/>
  <c r="X117"/>
  <c r="W117"/>
  <c r="V117"/>
  <c r="U117"/>
  <c r="T117"/>
  <c r="S117"/>
  <c r="R117"/>
  <c r="Q117"/>
  <c r="P117"/>
  <c r="O117"/>
  <c r="N117"/>
  <c r="M117"/>
  <c r="L117"/>
  <c r="K117"/>
  <c r="J117"/>
  <c r="I117"/>
  <c r="H117"/>
  <c r="G117"/>
  <c r="F117"/>
  <c r="E117"/>
  <c r="D117"/>
  <c r="C117"/>
  <c r="B117"/>
  <c r="AO115"/>
  <c r="AN115"/>
  <c r="AL115"/>
  <c r="AK115"/>
  <c r="AJ115"/>
  <c r="AI115"/>
  <c r="AH115"/>
  <c r="AG115"/>
  <c r="AF115"/>
  <c r="AE115"/>
  <c r="AD115"/>
  <c r="AC115"/>
  <c r="AB115"/>
  <c r="AA115"/>
  <c r="Z115"/>
  <c r="Y115"/>
  <c r="X115"/>
  <c r="W115"/>
  <c r="V115"/>
  <c r="U115"/>
  <c r="T115"/>
  <c r="S115"/>
  <c r="R115"/>
  <c r="Q115"/>
  <c r="P115"/>
  <c r="O115"/>
  <c r="N115"/>
  <c r="M115"/>
  <c r="L115"/>
  <c r="K115"/>
  <c r="J115"/>
  <c r="I115"/>
  <c r="H115"/>
  <c r="G115"/>
  <c r="F115"/>
  <c r="E115"/>
  <c r="D115"/>
  <c r="C115"/>
  <c r="B115"/>
  <c r="AO113"/>
  <c r="AN113"/>
  <c r="AL113"/>
  <c r="AK113"/>
  <c r="AJ113"/>
  <c r="AI113"/>
  <c r="AH113"/>
  <c r="AG113"/>
  <c r="AF113"/>
  <c r="AE113"/>
  <c r="AD113"/>
  <c r="AC113"/>
  <c r="AB113"/>
  <c r="AA113"/>
  <c r="Z113"/>
  <c r="Y113"/>
  <c r="X113"/>
  <c r="W113"/>
  <c r="V113"/>
  <c r="U113"/>
  <c r="T113"/>
  <c r="S113"/>
  <c r="R113"/>
  <c r="Q113"/>
  <c r="P113"/>
  <c r="O113"/>
  <c r="N113"/>
  <c r="M113"/>
  <c r="L113"/>
  <c r="K113"/>
  <c r="J113"/>
  <c r="I113"/>
  <c r="H113"/>
  <c r="G113"/>
  <c r="F113"/>
  <c r="E113"/>
  <c r="D113"/>
  <c r="C113"/>
  <c r="B113"/>
  <c r="AO112"/>
  <c r="AN112"/>
  <c r="AL112"/>
  <c r="AK112"/>
  <c r="AJ112"/>
  <c r="AI112"/>
  <c r="AH112"/>
  <c r="AG112"/>
  <c r="AF112"/>
  <c r="AE112"/>
  <c r="AD112"/>
  <c r="AC112"/>
  <c r="AB112"/>
  <c r="AA112"/>
  <c r="Z112"/>
  <c r="Y112"/>
  <c r="X112"/>
  <c r="W112"/>
  <c r="V112"/>
  <c r="U112"/>
  <c r="T112"/>
  <c r="S112"/>
  <c r="R112"/>
  <c r="Q112"/>
  <c r="P112"/>
  <c r="O112"/>
  <c r="N112"/>
  <c r="M112"/>
  <c r="L112"/>
  <c r="K112"/>
  <c r="J112"/>
  <c r="I112"/>
  <c r="H112"/>
  <c r="G112"/>
  <c r="F112"/>
  <c r="E112"/>
  <c r="D112"/>
  <c r="C112"/>
  <c r="B112"/>
  <c r="AO111"/>
  <c r="AN111"/>
  <c r="AL111"/>
  <c r="AK111"/>
  <c r="AJ111"/>
  <c r="AI111"/>
  <c r="AH111"/>
  <c r="AG111"/>
  <c r="AF111"/>
  <c r="AE111"/>
  <c r="AD111"/>
  <c r="AC111"/>
  <c r="AB111"/>
  <c r="AA111"/>
  <c r="Z111"/>
  <c r="Y111"/>
  <c r="X111"/>
  <c r="W111"/>
  <c r="V111"/>
  <c r="U111"/>
  <c r="T111"/>
  <c r="S111"/>
  <c r="R111"/>
  <c r="Q111"/>
  <c r="P111"/>
  <c r="O111"/>
  <c r="N111"/>
  <c r="M111"/>
  <c r="L111"/>
  <c r="K111"/>
  <c r="J111"/>
  <c r="I111"/>
  <c r="H111"/>
  <c r="G111"/>
  <c r="F111"/>
  <c r="E111"/>
  <c r="D111"/>
  <c r="C111"/>
  <c r="B111"/>
  <c r="AO108"/>
  <c r="AO107"/>
  <c r="AN108"/>
  <c r="AN107"/>
  <c r="AL108"/>
  <c r="AK108"/>
  <c r="AJ108"/>
  <c r="AI108"/>
  <c r="AH108"/>
  <c r="AG108"/>
  <c r="AF108"/>
  <c r="AE108"/>
  <c r="AD108"/>
  <c r="AC108"/>
  <c r="AB108"/>
  <c r="AA108"/>
  <c r="Z108"/>
  <c r="Y108"/>
  <c r="X108"/>
  <c r="W108"/>
  <c r="V108"/>
  <c r="U108"/>
  <c r="T108"/>
  <c r="S108"/>
  <c r="R108"/>
  <c r="Q108"/>
  <c r="P108"/>
  <c r="O108"/>
  <c r="N108"/>
  <c r="M108"/>
  <c r="L108"/>
  <c r="K108"/>
  <c r="J108"/>
  <c r="I108"/>
  <c r="H108"/>
  <c r="G108"/>
  <c r="F108"/>
  <c r="E108"/>
  <c r="D108"/>
  <c r="C108"/>
  <c r="B108"/>
  <c r="AL107"/>
  <c r="AK107"/>
  <c r="AJ107"/>
  <c r="AI107"/>
  <c r="AH107"/>
  <c r="AG107"/>
  <c r="AF107"/>
  <c r="AE107"/>
  <c r="AD107"/>
  <c r="AC107"/>
  <c r="AB107"/>
  <c r="AA107"/>
  <c r="Z107"/>
  <c r="Y107"/>
  <c r="X107"/>
  <c r="W107"/>
  <c r="V107"/>
  <c r="U107"/>
  <c r="T107"/>
  <c r="S107"/>
  <c r="R107"/>
  <c r="Q107"/>
  <c r="P107"/>
  <c r="O107"/>
  <c r="N107"/>
  <c r="M107"/>
  <c r="L107"/>
  <c r="K107"/>
  <c r="J107"/>
  <c r="I107"/>
  <c r="H107"/>
  <c r="G107"/>
  <c r="F107"/>
  <c r="E107"/>
  <c r="D107"/>
  <c r="C107"/>
  <c r="B107"/>
  <c r="AO104"/>
  <c r="AN104"/>
  <c r="AL104"/>
  <c r="AK104"/>
  <c r="AJ104"/>
  <c r="AI104"/>
  <c r="AH104"/>
  <c r="AG104"/>
  <c r="AF104"/>
  <c r="AE104"/>
  <c r="AD104"/>
  <c r="AC104"/>
  <c r="AB104"/>
  <c r="AA104"/>
  <c r="Z104"/>
  <c r="Y104"/>
  <c r="X104"/>
  <c r="W104"/>
  <c r="V104"/>
  <c r="U104"/>
  <c r="T104"/>
  <c r="S104"/>
  <c r="R104"/>
  <c r="Q104"/>
  <c r="P104"/>
  <c r="O104"/>
  <c r="N104"/>
  <c r="M104"/>
  <c r="L104"/>
  <c r="K104"/>
  <c r="J104"/>
  <c r="I104"/>
  <c r="AO103"/>
  <c r="AN103"/>
  <c r="AL103"/>
  <c r="AK103"/>
  <c r="AJ103"/>
  <c r="AI103"/>
  <c r="AH103"/>
  <c r="AG103"/>
  <c r="AF103"/>
  <c r="AE103"/>
  <c r="AD103"/>
  <c r="AC103"/>
  <c r="AB103"/>
  <c r="AA103"/>
  <c r="Z103"/>
  <c r="Y103"/>
  <c r="X103"/>
  <c r="W103"/>
  <c r="V103"/>
  <c r="U103"/>
  <c r="T103"/>
  <c r="S103"/>
  <c r="R103"/>
  <c r="Q103"/>
  <c r="P103"/>
  <c r="O103"/>
  <c r="N103"/>
  <c r="M103"/>
  <c r="L103"/>
  <c r="K103"/>
  <c r="J103"/>
  <c r="I103"/>
  <c r="H103"/>
  <c r="G103"/>
  <c r="F103"/>
  <c r="E103"/>
  <c r="D103"/>
  <c r="C103"/>
  <c r="B103"/>
  <c r="AO102"/>
  <c r="AN102"/>
  <c r="AL102"/>
  <c r="AK102"/>
  <c r="AJ102"/>
  <c r="AI102"/>
  <c r="AH102"/>
  <c r="AG102"/>
  <c r="AF102"/>
  <c r="AE102"/>
  <c r="AD102"/>
  <c r="AC102"/>
  <c r="AB102"/>
  <c r="AA102"/>
  <c r="Z102"/>
  <c r="Y102"/>
  <c r="X102"/>
  <c r="W102"/>
  <c r="V102"/>
  <c r="U102"/>
  <c r="T102"/>
  <c r="S102"/>
  <c r="R102"/>
  <c r="Q102"/>
  <c r="P102"/>
  <c r="O102"/>
  <c r="N102"/>
  <c r="M102"/>
  <c r="L102"/>
  <c r="K102"/>
  <c r="J102"/>
  <c r="I102"/>
  <c r="H102"/>
  <c r="G102"/>
  <c r="F102"/>
  <c r="E102"/>
  <c r="D102"/>
  <c r="C102"/>
  <c r="B102"/>
  <c r="AO101"/>
  <c r="AN101"/>
  <c r="AL101"/>
  <c r="AK101"/>
  <c r="AJ101"/>
  <c r="AI101"/>
  <c r="AH101"/>
  <c r="AG101"/>
  <c r="AF101"/>
  <c r="AE101"/>
  <c r="AD101"/>
  <c r="AC101"/>
  <c r="AB101"/>
  <c r="AA101"/>
  <c r="Z101"/>
  <c r="Y101"/>
  <c r="X101"/>
  <c r="W101"/>
  <c r="V101"/>
  <c r="U101"/>
  <c r="T101"/>
  <c r="S101"/>
  <c r="R101"/>
  <c r="Q101"/>
  <c r="P101"/>
  <c r="O101"/>
  <c r="N101"/>
  <c r="M101"/>
  <c r="L101"/>
  <c r="K101"/>
  <c r="J101"/>
  <c r="I101"/>
  <c r="H101"/>
  <c r="G101"/>
  <c r="F101"/>
  <c r="E101"/>
  <c r="D101"/>
  <c r="C101"/>
  <c r="B101"/>
  <c r="AO100"/>
  <c r="AN100"/>
  <c r="AL100"/>
  <c r="AK100"/>
  <c r="AJ100"/>
  <c r="AI100"/>
  <c r="AH100"/>
  <c r="AG100"/>
  <c r="AF100"/>
  <c r="AE100"/>
  <c r="AD100"/>
  <c r="AC100"/>
  <c r="AB100"/>
  <c r="AA100"/>
  <c r="Z100"/>
  <c r="Y100"/>
  <c r="X100"/>
  <c r="W100"/>
  <c r="V100"/>
  <c r="U100"/>
  <c r="T100"/>
  <c r="S100"/>
  <c r="R100"/>
  <c r="Q100"/>
  <c r="P100"/>
  <c r="O100"/>
  <c r="N100"/>
  <c r="M100"/>
  <c r="L100"/>
  <c r="K100"/>
  <c r="J100"/>
  <c r="I100"/>
  <c r="H100"/>
  <c r="G100"/>
  <c r="F100"/>
  <c r="E100"/>
  <c r="D100"/>
  <c r="C100"/>
  <c r="B100"/>
  <c r="AO99"/>
  <c r="AN99"/>
  <c r="AO98"/>
  <c r="AN98"/>
  <c r="AL98"/>
  <c r="AK98"/>
  <c r="AJ98"/>
  <c r="AI98"/>
  <c r="AH98"/>
  <c r="AG98"/>
  <c r="AF98"/>
  <c r="AE98"/>
  <c r="AD98"/>
  <c r="AC98"/>
  <c r="AB98"/>
  <c r="AA98"/>
  <c r="Z98"/>
  <c r="Y98"/>
  <c r="X98"/>
  <c r="W98"/>
  <c r="V98"/>
  <c r="U98"/>
  <c r="T98"/>
  <c r="S98"/>
  <c r="R98"/>
  <c r="Q98"/>
  <c r="P98"/>
  <c r="O98"/>
  <c r="N98"/>
  <c r="M98"/>
  <c r="L98"/>
  <c r="K98"/>
  <c r="J98"/>
  <c r="I98"/>
  <c r="H98"/>
  <c r="G98"/>
  <c r="F98"/>
  <c r="E98"/>
  <c r="D98"/>
  <c r="C98"/>
  <c r="B98"/>
  <c r="AL96"/>
  <c r="AK96"/>
  <c r="AJ96"/>
  <c r="AI96"/>
  <c r="AH96"/>
  <c r="AG96"/>
  <c r="AF96"/>
  <c r="AE96"/>
  <c r="AD96"/>
  <c r="AC96"/>
  <c r="AB96"/>
  <c r="AA96"/>
  <c r="Z96"/>
  <c r="Y96"/>
  <c r="X96"/>
  <c r="W96"/>
  <c r="V96"/>
  <c r="U96"/>
  <c r="T96"/>
  <c r="S96"/>
  <c r="R96"/>
  <c r="Q96"/>
  <c r="P96"/>
  <c r="O96"/>
  <c r="N96"/>
  <c r="M96"/>
  <c r="L96"/>
  <c r="K96"/>
  <c r="J96"/>
  <c r="I96"/>
  <c r="H96"/>
  <c r="G96"/>
  <c r="F96"/>
  <c r="E96"/>
  <c r="D96"/>
  <c r="C96"/>
  <c r="B96"/>
  <c r="AO94"/>
  <c r="AN94"/>
  <c r="AL94"/>
  <c r="AK94"/>
  <c r="AJ94"/>
  <c r="AI94"/>
  <c r="AH94"/>
  <c r="AG94"/>
  <c r="AF94"/>
  <c r="AE94"/>
  <c r="AD94"/>
  <c r="AC94"/>
  <c r="AB94"/>
  <c r="AA94"/>
  <c r="Z94"/>
  <c r="Y94"/>
  <c r="X94"/>
  <c r="W94"/>
  <c r="V94"/>
  <c r="U94"/>
  <c r="T94"/>
  <c r="S94"/>
  <c r="R94"/>
  <c r="Q94"/>
  <c r="P94"/>
  <c r="O94"/>
  <c r="N94"/>
  <c r="M94"/>
  <c r="L94"/>
  <c r="K94"/>
  <c r="J94"/>
  <c r="I94"/>
  <c r="H94"/>
  <c r="G94"/>
  <c r="F94"/>
  <c r="E94"/>
  <c r="D94"/>
  <c r="C94"/>
  <c r="B94"/>
  <c r="AO93"/>
  <c r="AN93"/>
  <c r="AL93"/>
  <c r="AK93"/>
  <c r="AJ93"/>
  <c r="AI93"/>
  <c r="AH93"/>
  <c r="AG93"/>
  <c r="AF93"/>
  <c r="AE93"/>
  <c r="AD93"/>
  <c r="AC93"/>
  <c r="AB93"/>
  <c r="AA93"/>
  <c r="Z93"/>
  <c r="Y93"/>
  <c r="X93"/>
  <c r="W93"/>
  <c r="V93"/>
  <c r="U93"/>
  <c r="T93"/>
  <c r="S93"/>
  <c r="R93"/>
  <c r="Q93"/>
  <c r="P93"/>
  <c r="O93"/>
  <c r="N93"/>
  <c r="M93"/>
  <c r="L93"/>
  <c r="K93"/>
  <c r="J93"/>
  <c r="I93"/>
  <c r="H93"/>
  <c r="G93"/>
  <c r="F93"/>
  <c r="E93"/>
  <c r="D93"/>
  <c r="C93"/>
  <c r="B93"/>
  <c r="AO92"/>
  <c r="AN92"/>
  <c r="AL92"/>
  <c r="AK92"/>
  <c r="AJ92"/>
  <c r="AI92"/>
  <c r="AH92"/>
  <c r="AG92"/>
  <c r="AF92"/>
  <c r="AE92"/>
  <c r="AD92"/>
  <c r="AC92"/>
  <c r="AB92"/>
  <c r="AA92"/>
  <c r="Z92"/>
  <c r="Y92"/>
  <c r="X92"/>
  <c r="W92"/>
  <c r="V92"/>
  <c r="U92"/>
  <c r="T92"/>
  <c r="S92"/>
  <c r="R92"/>
  <c r="Q92"/>
  <c r="P92"/>
  <c r="O92"/>
  <c r="N92"/>
  <c r="M92"/>
  <c r="L92"/>
  <c r="K92"/>
  <c r="J92"/>
  <c r="I92"/>
  <c r="H92"/>
  <c r="G92"/>
  <c r="F92"/>
  <c r="E92"/>
  <c r="D92"/>
  <c r="C92"/>
  <c r="B92"/>
  <c r="AO91"/>
  <c r="AN91"/>
  <c r="AL91"/>
  <c r="AK91"/>
  <c r="AJ91"/>
  <c r="AI91"/>
  <c r="AH91"/>
  <c r="AG91"/>
  <c r="AF91"/>
  <c r="AE91"/>
  <c r="AD91"/>
  <c r="AC91"/>
  <c r="AB91"/>
  <c r="AA91"/>
  <c r="Z91"/>
  <c r="Y91"/>
  <c r="X91"/>
  <c r="W91"/>
  <c r="V91"/>
  <c r="U91"/>
  <c r="T91"/>
  <c r="S91"/>
  <c r="R91"/>
  <c r="Q91"/>
  <c r="P91"/>
  <c r="O91"/>
  <c r="N91"/>
  <c r="M91"/>
  <c r="L91"/>
  <c r="K91"/>
  <c r="J91"/>
  <c r="I91"/>
  <c r="H91"/>
  <c r="G91"/>
  <c r="F91"/>
  <c r="E91"/>
  <c r="D91"/>
  <c r="C91"/>
  <c r="B91"/>
  <c r="AO90"/>
  <c r="AN90"/>
  <c r="AL90"/>
  <c r="AK90"/>
  <c r="AJ90"/>
  <c r="AI90"/>
  <c r="AH90"/>
  <c r="AG90"/>
  <c r="AF90"/>
  <c r="AE90"/>
  <c r="AD90"/>
  <c r="AC90"/>
  <c r="AB90"/>
  <c r="AA90"/>
  <c r="Z90"/>
  <c r="Y90"/>
  <c r="X90"/>
  <c r="W90"/>
  <c r="V90"/>
  <c r="U90"/>
  <c r="T90"/>
  <c r="S90"/>
  <c r="R90"/>
  <c r="Q90"/>
  <c r="P90"/>
  <c r="O90"/>
  <c r="N90"/>
  <c r="M90"/>
  <c r="L90"/>
  <c r="K90"/>
  <c r="J90"/>
  <c r="I90"/>
  <c r="H90"/>
  <c r="G90"/>
  <c r="F90"/>
  <c r="E90"/>
  <c r="D90"/>
  <c r="C90"/>
  <c r="B90"/>
  <c r="AO89"/>
  <c r="AN89"/>
  <c r="AL89"/>
  <c r="AK89"/>
  <c r="AJ89"/>
  <c r="AI89"/>
  <c r="AH89"/>
  <c r="AG89"/>
  <c r="AF89"/>
  <c r="AE89"/>
  <c r="AD89"/>
  <c r="AC89"/>
  <c r="AB89"/>
  <c r="AA89"/>
  <c r="Z89"/>
  <c r="Y89"/>
  <c r="X89"/>
  <c r="W89"/>
  <c r="V89"/>
  <c r="U89"/>
  <c r="T89"/>
  <c r="S89"/>
  <c r="R89"/>
  <c r="Q89"/>
  <c r="P89"/>
  <c r="O89"/>
  <c r="N89"/>
  <c r="M89"/>
  <c r="L89"/>
  <c r="K89"/>
  <c r="J89"/>
  <c r="I89"/>
  <c r="H89"/>
  <c r="G89"/>
  <c r="F89"/>
  <c r="E89"/>
  <c r="D89"/>
  <c r="C89"/>
  <c r="B89"/>
  <c r="AO88"/>
  <c r="AN88"/>
  <c r="AL88"/>
  <c r="AK88"/>
  <c r="AJ88"/>
  <c r="AI88"/>
  <c r="AH88"/>
  <c r="AG88"/>
  <c r="AF88"/>
  <c r="AE88"/>
  <c r="AD88"/>
  <c r="AC88"/>
  <c r="AB88"/>
  <c r="AA88"/>
  <c r="Z88"/>
  <c r="Y88"/>
  <c r="X88"/>
  <c r="W88"/>
  <c r="V88"/>
  <c r="U88"/>
  <c r="T88"/>
  <c r="S88"/>
  <c r="R88"/>
  <c r="Q88"/>
  <c r="P88"/>
  <c r="O88"/>
  <c r="N88"/>
  <c r="M88"/>
  <c r="L88"/>
  <c r="K88"/>
  <c r="J88"/>
  <c r="I88"/>
  <c r="H88"/>
  <c r="G88"/>
  <c r="F88"/>
  <c r="E88"/>
  <c r="D88"/>
  <c r="C88"/>
  <c r="B88"/>
  <c r="AL86"/>
  <c r="AK86"/>
  <c r="AJ86"/>
  <c r="AI86"/>
  <c r="AH86"/>
  <c r="AG86"/>
  <c r="AF86"/>
  <c r="AE86"/>
  <c r="AD86"/>
  <c r="AC86"/>
  <c r="AB86"/>
  <c r="AA86"/>
  <c r="Z86"/>
  <c r="Y86"/>
  <c r="X86"/>
  <c r="W86"/>
  <c r="V86"/>
  <c r="U86"/>
  <c r="T86"/>
  <c r="S86"/>
  <c r="R86"/>
  <c r="Q86"/>
  <c r="P86"/>
  <c r="O86"/>
  <c r="N86"/>
  <c r="M86"/>
  <c r="L86"/>
  <c r="K86"/>
  <c r="J86"/>
  <c r="I86"/>
  <c r="H86"/>
  <c r="G86"/>
  <c r="F86"/>
  <c r="E86"/>
  <c r="D86"/>
  <c r="C86"/>
  <c r="B86"/>
  <c r="AL85"/>
  <c r="AK85"/>
  <c r="AJ85"/>
  <c r="AI85"/>
  <c r="AH85"/>
  <c r="AG85"/>
  <c r="AF85"/>
  <c r="AE85"/>
  <c r="AD85"/>
  <c r="AC85"/>
  <c r="AB85"/>
  <c r="AA85"/>
  <c r="Z85"/>
  <c r="Y85"/>
  <c r="X85"/>
  <c r="W85"/>
  <c r="V85"/>
  <c r="U85"/>
  <c r="T85"/>
  <c r="S85"/>
  <c r="R85"/>
  <c r="Q85"/>
  <c r="P85"/>
  <c r="O85"/>
  <c r="N85"/>
  <c r="M85"/>
  <c r="L85"/>
  <c r="K85"/>
  <c r="J85"/>
  <c r="I85"/>
  <c r="H85"/>
  <c r="G85"/>
  <c r="F85"/>
  <c r="E85"/>
  <c r="D85"/>
  <c r="C85"/>
  <c r="B85"/>
  <c r="AL84"/>
  <c r="AK84"/>
  <c r="AJ84"/>
  <c r="AI84"/>
  <c r="AH84"/>
  <c r="AG84"/>
  <c r="AF84"/>
  <c r="AE84"/>
  <c r="AD84"/>
  <c r="AC84"/>
  <c r="AB84"/>
  <c r="AA84"/>
  <c r="Z84"/>
  <c r="Y84"/>
  <c r="X84"/>
  <c r="W84"/>
  <c r="V84"/>
  <c r="U84"/>
  <c r="T84"/>
  <c r="S84"/>
  <c r="R84"/>
  <c r="Q84"/>
  <c r="P84"/>
  <c r="O84"/>
  <c r="N84"/>
  <c r="M84"/>
  <c r="L84"/>
  <c r="K84"/>
  <c r="J84"/>
  <c r="I84"/>
  <c r="H84"/>
  <c r="G84"/>
  <c r="F84"/>
  <c r="E84"/>
  <c r="D84"/>
  <c r="C84"/>
  <c r="B84"/>
  <c r="D59"/>
  <c r="C59"/>
  <c r="AA39"/>
  <c r="AO72"/>
  <c r="AN72"/>
  <c r="AL72"/>
  <c r="AK72"/>
  <c r="AJ72"/>
  <c r="AI72"/>
  <c r="AH72"/>
  <c r="AG72"/>
  <c r="AF72"/>
  <c r="AE72"/>
  <c r="AD72"/>
  <c r="AC72"/>
  <c r="AB72"/>
  <c r="AA72"/>
  <c r="Z72"/>
  <c r="Y72"/>
  <c r="X72"/>
  <c r="W72"/>
  <c r="V72"/>
  <c r="U72"/>
  <c r="T72"/>
  <c r="S72"/>
  <c r="R72"/>
  <c r="Q72"/>
  <c r="P72"/>
  <c r="O72"/>
  <c r="N72"/>
  <c r="M72"/>
  <c r="L72"/>
  <c r="K72"/>
  <c r="J72"/>
  <c r="I72"/>
  <c r="H72"/>
  <c r="G72"/>
  <c r="F72"/>
  <c r="E72"/>
  <c r="D72"/>
  <c r="C72"/>
  <c r="B72"/>
  <c r="AN71"/>
  <c r="AL71"/>
  <c r="AK71"/>
  <c r="AJ71"/>
  <c r="AD71"/>
  <c r="AC71"/>
  <c r="AB71"/>
  <c r="AA71"/>
  <c r="Z71"/>
  <c r="AO70"/>
  <c r="AN70"/>
  <c r="AL70"/>
  <c r="AK70"/>
  <c r="AJ70"/>
  <c r="AI70"/>
  <c r="AH70"/>
  <c r="AG70"/>
  <c r="AF70"/>
  <c r="AE70"/>
  <c r="AD70"/>
  <c r="AC70"/>
  <c r="AB70"/>
  <c r="AA70"/>
  <c r="Z70"/>
  <c r="AO69"/>
  <c r="AN69"/>
  <c r="AL69"/>
  <c r="AK69"/>
  <c r="AJ69"/>
  <c r="AI69"/>
  <c r="AH69"/>
  <c r="AG69"/>
  <c r="AF69"/>
  <c r="AE69"/>
  <c r="AD69"/>
  <c r="AC69"/>
  <c r="AB69"/>
  <c r="AA69"/>
  <c r="Z69"/>
  <c r="Y69"/>
  <c r="X69"/>
  <c r="W69"/>
  <c r="V69"/>
  <c r="U69"/>
  <c r="T69"/>
  <c r="S69"/>
  <c r="R69"/>
  <c r="Q69"/>
  <c r="W68"/>
  <c r="V68"/>
  <c r="U68"/>
  <c r="T68"/>
  <c r="S68"/>
  <c r="R68"/>
  <c r="Q68"/>
  <c r="P68"/>
  <c r="O68"/>
  <c r="AO67"/>
  <c r="AN67"/>
  <c r="AL67"/>
  <c r="AK67"/>
  <c r="AJ67"/>
  <c r="AI67"/>
  <c r="AH67"/>
  <c r="AG67"/>
  <c r="AF67"/>
  <c r="AE67"/>
  <c r="AD67"/>
  <c r="AC67"/>
  <c r="AB67"/>
  <c r="AA67"/>
  <c r="Z67"/>
  <c r="Y67"/>
  <c r="X67"/>
  <c r="W67"/>
  <c r="V67"/>
  <c r="U67"/>
  <c r="T67"/>
  <c r="S67"/>
  <c r="R67"/>
  <c r="Q67"/>
  <c r="P67"/>
  <c r="O67"/>
  <c r="N67"/>
  <c r="M67"/>
  <c r="L67"/>
  <c r="K67"/>
  <c r="J67"/>
  <c r="I67"/>
  <c r="H67"/>
  <c r="G67"/>
  <c r="F67"/>
  <c r="E67"/>
  <c r="D67"/>
  <c r="C67"/>
  <c r="B67"/>
  <c r="AO66"/>
  <c r="AN66"/>
  <c r="AL66"/>
  <c r="AK66"/>
  <c r="AJ66"/>
  <c r="AI66"/>
  <c r="AH66"/>
  <c r="AG66"/>
  <c r="AF66"/>
  <c r="AE66"/>
  <c r="AD66"/>
  <c r="AC66"/>
  <c r="AB66"/>
  <c r="AA66"/>
  <c r="Z66"/>
  <c r="Y66"/>
  <c r="X66"/>
  <c r="W66"/>
  <c r="V66"/>
  <c r="U66"/>
  <c r="T66"/>
  <c r="S66"/>
  <c r="R66"/>
  <c r="Q66"/>
  <c r="P66"/>
  <c r="O66"/>
  <c r="N66"/>
  <c r="M66"/>
  <c r="L66"/>
  <c r="K66"/>
  <c r="J66"/>
  <c r="I66"/>
  <c r="H66"/>
  <c r="G66"/>
  <c r="F66"/>
  <c r="E66"/>
  <c r="D66"/>
  <c r="C66"/>
  <c r="B66"/>
  <c r="AO65"/>
  <c r="AN65"/>
  <c r="AL65"/>
  <c r="AK65"/>
  <c r="AJ65"/>
  <c r="AI65"/>
  <c r="AH65"/>
  <c r="AG65"/>
  <c r="AF65"/>
  <c r="AE65"/>
  <c r="AD65"/>
  <c r="AC65"/>
  <c r="AB65"/>
  <c r="AA65"/>
  <c r="Z65"/>
  <c r="Y65"/>
  <c r="X65"/>
  <c r="W65"/>
  <c r="V65"/>
  <c r="U65"/>
  <c r="T65"/>
  <c r="S65"/>
  <c r="R65"/>
  <c r="Q65"/>
  <c r="P65"/>
  <c r="O65"/>
  <c r="N65"/>
  <c r="M65"/>
  <c r="L65"/>
  <c r="K65"/>
  <c r="J65"/>
  <c r="I65"/>
  <c r="H65"/>
  <c r="G65"/>
  <c r="F65"/>
  <c r="E65"/>
  <c r="D65"/>
  <c r="C65"/>
  <c r="B65"/>
  <c r="AO63"/>
  <c r="AN63"/>
  <c r="AL63"/>
  <c r="AK63"/>
  <c r="AJ63"/>
  <c r="AI63"/>
  <c r="AH63"/>
  <c r="AG63"/>
  <c r="AF63"/>
  <c r="AE63"/>
  <c r="AD63"/>
  <c r="AC63"/>
  <c r="AB63"/>
  <c r="AA63"/>
  <c r="Z63"/>
  <c r="Y63"/>
  <c r="X63"/>
  <c r="W63"/>
  <c r="V63"/>
  <c r="U63"/>
  <c r="T63"/>
  <c r="S63"/>
  <c r="R63"/>
  <c r="Q63"/>
  <c r="P63"/>
  <c r="O63"/>
  <c r="N63"/>
  <c r="M63"/>
  <c r="L63"/>
  <c r="K63"/>
  <c r="J63"/>
  <c r="I63"/>
  <c r="H63"/>
  <c r="G63"/>
  <c r="F63"/>
  <c r="E63"/>
  <c r="D63"/>
  <c r="C63"/>
  <c r="B63"/>
  <c r="AN62"/>
  <c r="AL62"/>
  <c r="AK62"/>
  <c r="AJ62"/>
  <c r="AI62"/>
  <c r="AH62"/>
  <c r="AG62"/>
  <c r="AO61"/>
  <c r="AN61"/>
  <c r="AL61"/>
  <c r="AK61"/>
  <c r="AJ61"/>
  <c r="AI61"/>
  <c r="AH61"/>
  <c r="AG61"/>
  <c r="AF61"/>
  <c r="AE61"/>
  <c r="AD61"/>
  <c r="AC61"/>
  <c r="AB61"/>
  <c r="AA61"/>
  <c r="Z61"/>
  <c r="Y61"/>
  <c r="X61"/>
  <c r="W61"/>
  <c r="AO60"/>
  <c r="AN60"/>
  <c r="AL60"/>
  <c r="AK60"/>
  <c r="AJ60"/>
  <c r="AI60"/>
  <c r="AH60"/>
  <c r="AG60"/>
  <c r="AF60"/>
  <c r="AE60"/>
  <c r="AD60"/>
  <c r="AC60"/>
  <c r="AB60"/>
  <c r="AA60"/>
  <c r="Z60"/>
  <c r="Y60"/>
  <c r="X60"/>
  <c r="W60"/>
  <c r="V60"/>
  <c r="U60"/>
  <c r="T60"/>
  <c r="S60"/>
  <c r="R60"/>
  <c r="Q60"/>
  <c r="P60"/>
  <c r="O60"/>
  <c r="N60"/>
  <c r="M60"/>
  <c r="L60"/>
  <c r="K60"/>
  <c r="J60"/>
  <c r="I60"/>
  <c r="H60"/>
  <c r="G60"/>
  <c r="F60"/>
  <c r="E60"/>
  <c r="AN59"/>
  <c r="AL59"/>
  <c r="AK59"/>
  <c r="AJ59"/>
  <c r="AI59"/>
  <c r="AH59"/>
  <c r="AG59"/>
  <c r="AF59"/>
  <c r="AE59"/>
  <c r="AD59"/>
  <c r="AC59"/>
  <c r="AB59"/>
  <c r="AA59"/>
  <c r="Z59"/>
  <c r="Y59"/>
  <c r="X59"/>
  <c r="W59"/>
  <c r="V59"/>
  <c r="U59"/>
  <c r="T59"/>
  <c r="S59"/>
  <c r="R59"/>
  <c r="Q59"/>
  <c r="P59"/>
  <c r="O59"/>
  <c r="N59"/>
  <c r="M59"/>
  <c r="L59"/>
  <c r="K59"/>
  <c r="J59"/>
  <c r="I59"/>
  <c r="H59"/>
  <c r="G59"/>
  <c r="F59"/>
  <c r="E59"/>
  <c r="B59"/>
  <c r="AO58"/>
  <c r="AN58"/>
  <c r="AL58"/>
  <c r="AK58"/>
  <c r="AJ58"/>
  <c r="AI58"/>
  <c r="AH58"/>
  <c r="AG58"/>
  <c r="AF58"/>
  <c r="AE58"/>
  <c r="AD58"/>
  <c r="AC58"/>
  <c r="AB58"/>
  <c r="AA58"/>
  <c r="Z58"/>
  <c r="Y58"/>
  <c r="X58"/>
  <c r="W58"/>
  <c r="V58"/>
  <c r="U58"/>
  <c r="T58"/>
  <c r="S58"/>
  <c r="R58"/>
  <c r="Q58"/>
  <c r="AO57"/>
  <c r="AN57"/>
  <c r="AL57"/>
  <c r="AK57"/>
  <c r="AJ57"/>
  <c r="AI57"/>
  <c r="AH57"/>
  <c r="AG57"/>
  <c r="AF57"/>
  <c r="AE57"/>
  <c r="AD57"/>
  <c r="AC57"/>
  <c r="AB57"/>
  <c r="AA57"/>
  <c r="Z57"/>
  <c r="Y57"/>
  <c r="X57"/>
  <c r="W57"/>
  <c r="V57"/>
  <c r="U57"/>
  <c r="T57"/>
  <c r="S57"/>
  <c r="R57"/>
  <c r="Q57"/>
  <c r="P57"/>
  <c r="O57"/>
  <c r="N57"/>
  <c r="M57"/>
  <c r="L57"/>
  <c r="K57"/>
  <c r="J57"/>
  <c r="I57"/>
  <c r="H57"/>
  <c r="G57"/>
  <c r="F57"/>
  <c r="E57"/>
  <c r="D57"/>
  <c r="C57"/>
  <c r="B57"/>
  <c r="AO56"/>
  <c r="AN56"/>
  <c r="AL56"/>
  <c r="AK56"/>
  <c r="AJ56"/>
  <c r="AI56"/>
  <c r="AH56"/>
  <c r="AG56"/>
  <c r="AF56"/>
  <c r="AE56"/>
  <c r="AD56"/>
  <c r="AC56"/>
  <c r="AB56"/>
  <c r="AA56"/>
  <c r="Z56"/>
  <c r="Y56"/>
  <c r="X56"/>
  <c r="W56"/>
  <c r="V56"/>
  <c r="U56"/>
  <c r="T56"/>
  <c r="S56"/>
  <c r="R56"/>
  <c r="Q56"/>
  <c r="P56"/>
  <c r="O56"/>
  <c r="N56"/>
  <c r="M56"/>
  <c r="L56"/>
  <c r="K56"/>
  <c r="J56"/>
  <c r="I56"/>
  <c r="H56"/>
  <c r="G56"/>
  <c r="F56"/>
  <c r="E56"/>
  <c r="D56"/>
  <c r="C56"/>
  <c r="B56"/>
  <c r="AO55"/>
  <c r="AN55"/>
  <c r="AL55"/>
  <c r="AK55"/>
  <c r="AJ55"/>
  <c r="AI55"/>
  <c r="AH55"/>
  <c r="AG55"/>
  <c r="AF55"/>
  <c r="AE55"/>
  <c r="AD55"/>
  <c r="AC55"/>
  <c r="AB55"/>
  <c r="AA55"/>
  <c r="Z55"/>
  <c r="Y55"/>
  <c r="X55"/>
  <c r="W55"/>
  <c r="V55"/>
  <c r="U55"/>
  <c r="T55"/>
  <c r="S55"/>
  <c r="R55"/>
  <c r="Q55"/>
  <c r="P55"/>
  <c r="O55"/>
  <c r="N55"/>
  <c r="M55"/>
  <c r="L55"/>
  <c r="K55"/>
  <c r="J55"/>
  <c r="I55"/>
  <c r="H55"/>
  <c r="G55"/>
  <c r="F55"/>
  <c r="E55"/>
  <c r="D55"/>
  <c r="C55"/>
  <c r="B55"/>
  <c r="AO54"/>
  <c r="AN54"/>
  <c r="AL54"/>
  <c r="AK54"/>
  <c r="AJ54"/>
  <c r="AI54"/>
  <c r="AH54"/>
  <c r="AG54"/>
  <c r="AF54"/>
  <c r="AE54"/>
  <c r="AD54"/>
  <c r="AC54"/>
  <c r="AB54"/>
  <c r="AA54"/>
  <c r="Z54"/>
  <c r="Y54"/>
  <c r="X54"/>
  <c r="W54"/>
  <c r="V54"/>
  <c r="U54"/>
  <c r="T54"/>
  <c r="S54"/>
  <c r="R54"/>
  <c r="Q54"/>
  <c r="P54"/>
  <c r="O54"/>
  <c r="N54"/>
  <c r="M54"/>
  <c r="L54"/>
  <c r="K54"/>
  <c r="J54"/>
  <c r="I54"/>
  <c r="H54"/>
  <c r="G54"/>
  <c r="F54"/>
  <c r="E54"/>
  <c r="D54"/>
  <c r="C54"/>
  <c r="B54"/>
  <c r="AO53"/>
  <c r="AN53"/>
  <c r="AL53"/>
  <c r="AK53"/>
  <c r="AJ53"/>
  <c r="AI53"/>
  <c r="AH53"/>
  <c r="AG53"/>
  <c r="AF53"/>
  <c r="AE53"/>
  <c r="AD53"/>
  <c r="AC53"/>
  <c r="AB53"/>
  <c r="AA53"/>
  <c r="Z53"/>
  <c r="Y53"/>
  <c r="X53"/>
  <c r="W53"/>
  <c r="V53"/>
  <c r="U53"/>
  <c r="T53"/>
  <c r="S53"/>
  <c r="R53"/>
  <c r="Q53"/>
  <c r="P53"/>
  <c r="O53"/>
  <c r="N53"/>
  <c r="M53"/>
  <c r="L53"/>
  <c r="K53"/>
  <c r="J53"/>
  <c r="I53"/>
  <c r="H53"/>
  <c r="G53"/>
  <c r="F53"/>
  <c r="E53"/>
  <c r="D53"/>
  <c r="C53"/>
  <c r="B53"/>
  <c r="AO51"/>
  <c r="AN51"/>
  <c r="AL51"/>
  <c r="AK51"/>
  <c r="AJ51"/>
  <c r="AI51"/>
  <c r="AH51"/>
  <c r="AG51"/>
  <c r="AF51"/>
  <c r="AE51"/>
  <c r="AD51"/>
  <c r="AC51"/>
  <c r="AB51"/>
  <c r="AA51"/>
  <c r="Z51"/>
  <c r="Y51"/>
  <c r="X51"/>
  <c r="W51"/>
  <c r="V51"/>
  <c r="U51"/>
  <c r="T51"/>
  <c r="S51"/>
  <c r="R51"/>
  <c r="Q51"/>
  <c r="P51"/>
  <c r="O51"/>
  <c r="N51"/>
  <c r="M51"/>
  <c r="L51"/>
  <c r="K51"/>
  <c r="J51"/>
  <c r="I51"/>
  <c r="H51"/>
  <c r="G51"/>
  <c r="F51"/>
  <c r="E51"/>
  <c r="D51"/>
  <c r="C51"/>
  <c r="B51"/>
  <c r="AO50"/>
  <c r="AN50"/>
  <c r="AL50"/>
  <c r="AK50"/>
  <c r="AJ50"/>
  <c r="AI50"/>
  <c r="AH50"/>
  <c r="AG50"/>
  <c r="AF50"/>
  <c r="AE50"/>
  <c r="AD50"/>
  <c r="AC50"/>
  <c r="AB50"/>
  <c r="AA50"/>
  <c r="Z50"/>
  <c r="Y50"/>
  <c r="X50"/>
  <c r="W50"/>
  <c r="V50"/>
  <c r="U50"/>
  <c r="T50"/>
  <c r="S50"/>
  <c r="R50"/>
  <c r="Q50"/>
  <c r="P50"/>
  <c r="O50"/>
  <c r="N50"/>
  <c r="M50"/>
  <c r="L50"/>
  <c r="K50"/>
  <c r="J50"/>
  <c r="I50"/>
  <c r="H50"/>
  <c r="G50"/>
  <c r="F50"/>
  <c r="E50"/>
  <c r="D50"/>
  <c r="C50"/>
  <c r="B50"/>
  <c r="AO49"/>
  <c r="AN49"/>
  <c r="AL49"/>
  <c r="AK49"/>
  <c r="AJ49"/>
  <c r="AI49"/>
  <c r="AH49"/>
  <c r="AG49"/>
  <c r="AF49"/>
  <c r="AE49"/>
  <c r="AD49"/>
  <c r="AC49"/>
  <c r="AB49"/>
  <c r="AA49"/>
  <c r="Z49"/>
  <c r="Y49"/>
  <c r="X49"/>
  <c r="W49"/>
  <c r="V49"/>
  <c r="U49"/>
  <c r="T49"/>
  <c r="S49"/>
  <c r="R49"/>
  <c r="Q49"/>
  <c r="P49"/>
  <c r="O49"/>
  <c r="N49"/>
  <c r="M49"/>
  <c r="L49"/>
  <c r="K49"/>
  <c r="J49"/>
  <c r="I49"/>
  <c r="H49"/>
  <c r="G49"/>
  <c r="F49"/>
  <c r="E49"/>
  <c r="D49"/>
  <c r="C49"/>
  <c r="B49"/>
  <c r="AO48"/>
  <c r="AN48"/>
  <c r="AL48"/>
  <c r="AK48"/>
  <c r="AJ48"/>
  <c r="AI48"/>
  <c r="AH48"/>
  <c r="AG48"/>
  <c r="AF48"/>
  <c r="AE48"/>
  <c r="AD48"/>
  <c r="AC48"/>
  <c r="AB48"/>
  <c r="AA48"/>
  <c r="Z48"/>
  <c r="Y48"/>
  <c r="X48"/>
  <c r="W48"/>
  <c r="V48"/>
  <c r="U48"/>
  <c r="T48"/>
  <c r="S48"/>
  <c r="R48"/>
  <c r="Q48"/>
  <c r="P48"/>
  <c r="O48"/>
  <c r="N48"/>
  <c r="M48"/>
  <c r="L48"/>
  <c r="K48"/>
  <c r="J48"/>
  <c r="I48"/>
  <c r="H48"/>
  <c r="G48"/>
  <c r="F48"/>
  <c r="E48"/>
  <c r="D48"/>
  <c r="C48"/>
  <c r="B48"/>
  <c r="AO47"/>
  <c r="AN47"/>
  <c r="AL47"/>
  <c r="AK47"/>
  <c r="AJ47"/>
  <c r="AI47"/>
  <c r="AH47"/>
  <c r="AG47"/>
  <c r="AF47"/>
  <c r="AE47"/>
  <c r="AD47"/>
  <c r="AC47"/>
  <c r="AB47"/>
  <c r="AA47"/>
  <c r="Z47"/>
  <c r="Y47"/>
  <c r="X47"/>
  <c r="W47"/>
  <c r="V47"/>
  <c r="U47"/>
  <c r="T47"/>
  <c r="S47"/>
  <c r="R47"/>
  <c r="Q47"/>
  <c r="P47"/>
  <c r="O47"/>
  <c r="N47"/>
  <c r="M47"/>
  <c r="L47"/>
  <c r="K47"/>
  <c r="J47"/>
  <c r="I47"/>
  <c r="H47"/>
  <c r="G47"/>
  <c r="F47"/>
  <c r="E47"/>
  <c r="D47"/>
  <c r="C47"/>
  <c r="B47"/>
  <c r="AO45"/>
  <c r="AN45"/>
  <c r="AL45"/>
  <c r="AK45"/>
  <c r="AJ45"/>
  <c r="AI45"/>
  <c r="AH45"/>
  <c r="AG45"/>
  <c r="AF45"/>
  <c r="AE45"/>
  <c r="AD45"/>
  <c r="AC45"/>
  <c r="AB45"/>
  <c r="AA45"/>
  <c r="Z45"/>
  <c r="Y45"/>
  <c r="X45"/>
  <c r="W45"/>
  <c r="V45"/>
  <c r="U45"/>
  <c r="T45"/>
  <c r="S45"/>
  <c r="R45"/>
  <c r="Q45"/>
  <c r="P45"/>
  <c r="O45"/>
  <c r="N45"/>
  <c r="M45"/>
  <c r="L45"/>
  <c r="K45"/>
  <c r="J45"/>
  <c r="I45"/>
  <c r="H45"/>
  <c r="G45"/>
  <c r="F45"/>
  <c r="E45"/>
  <c r="D45"/>
  <c r="C45"/>
  <c r="B45"/>
  <c r="AO43"/>
  <c r="AN43"/>
  <c r="AL43"/>
  <c r="AK43"/>
  <c r="AJ43"/>
  <c r="AI43"/>
  <c r="AH43"/>
  <c r="AG43"/>
  <c r="AF43"/>
  <c r="AE43"/>
  <c r="AD43"/>
  <c r="AC43"/>
  <c r="AB43"/>
  <c r="AA43"/>
  <c r="Z43"/>
  <c r="Y43"/>
  <c r="X43"/>
  <c r="W43"/>
  <c r="V43"/>
  <c r="U43"/>
  <c r="T43"/>
  <c r="S43"/>
  <c r="R43"/>
  <c r="Q43"/>
  <c r="P43"/>
  <c r="O43"/>
  <c r="N43"/>
  <c r="M43"/>
  <c r="L43"/>
  <c r="K43"/>
  <c r="J43"/>
  <c r="I43"/>
  <c r="H43"/>
  <c r="G43"/>
  <c r="F43"/>
  <c r="E43"/>
  <c r="D43"/>
  <c r="C43"/>
  <c r="B43"/>
  <c r="AO42"/>
  <c r="AN42"/>
  <c r="AL42"/>
  <c r="AK42"/>
  <c r="AJ42"/>
  <c r="AI42"/>
  <c r="AH42"/>
  <c r="AG42"/>
  <c r="AF42"/>
  <c r="AE42"/>
  <c r="AD42"/>
  <c r="AC42"/>
  <c r="AB42"/>
  <c r="AA42"/>
  <c r="Z42"/>
  <c r="Y42"/>
  <c r="X42"/>
  <c r="W42"/>
  <c r="V42"/>
  <c r="U42"/>
  <c r="T42"/>
  <c r="S42"/>
  <c r="R42"/>
  <c r="Q42"/>
  <c r="P42"/>
  <c r="O42"/>
  <c r="N42"/>
  <c r="M42"/>
  <c r="L42"/>
  <c r="K42"/>
  <c r="J42"/>
  <c r="I42"/>
  <c r="H42"/>
  <c r="G42"/>
  <c r="F42"/>
  <c r="E42"/>
  <c r="D42"/>
  <c r="C42"/>
  <c r="B42"/>
  <c r="AO41"/>
  <c r="AN41"/>
  <c r="AL41"/>
  <c r="AK41"/>
  <c r="AJ41"/>
  <c r="AI41"/>
  <c r="AH41"/>
  <c r="AG41"/>
  <c r="AF41"/>
  <c r="AE41"/>
  <c r="AD41"/>
  <c r="AC41"/>
  <c r="AB41"/>
  <c r="AA41"/>
  <c r="Z41"/>
  <c r="Y41"/>
  <c r="X41"/>
  <c r="W41"/>
  <c r="V41"/>
  <c r="U41"/>
  <c r="T41"/>
  <c r="S41"/>
  <c r="R41"/>
  <c r="Q41"/>
  <c r="P41"/>
  <c r="O41"/>
  <c r="N41"/>
  <c r="M41"/>
  <c r="L41"/>
  <c r="K41"/>
  <c r="J41"/>
  <c r="I41"/>
  <c r="H41"/>
  <c r="G41"/>
  <c r="F41"/>
  <c r="E41"/>
  <c r="D41"/>
  <c r="C41"/>
  <c r="B41"/>
  <c r="AO39"/>
  <c r="AN39"/>
  <c r="AL39"/>
  <c r="AK39"/>
  <c r="AJ39"/>
  <c r="AI39"/>
  <c r="AH39"/>
  <c r="AG39"/>
  <c r="AF39"/>
  <c r="AE39"/>
  <c r="AD39"/>
  <c r="AC39"/>
  <c r="AB39"/>
  <c r="Z39"/>
  <c r="Y39"/>
  <c r="X39"/>
  <c r="W39"/>
  <c r="V39"/>
  <c r="U39"/>
  <c r="T39"/>
  <c r="S39"/>
  <c r="R39"/>
  <c r="Q39"/>
  <c r="P39"/>
  <c r="O39"/>
  <c r="N39"/>
  <c r="M39"/>
  <c r="L39"/>
  <c r="K39"/>
  <c r="J39"/>
  <c r="I39"/>
  <c r="H39"/>
  <c r="G39"/>
  <c r="F39"/>
  <c r="E39"/>
  <c r="D39"/>
  <c r="C39"/>
  <c r="B39"/>
  <c r="AO38"/>
  <c r="AN38"/>
  <c r="AN37"/>
  <c r="AL37"/>
  <c r="AK37"/>
  <c r="AJ37"/>
  <c r="AI37"/>
  <c r="AH37"/>
  <c r="AN36"/>
  <c r="AL36"/>
  <c r="AK36"/>
  <c r="AJ36"/>
  <c r="AI36"/>
  <c r="AH36"/>
  <c r="AO35"/>
  <c r="AN35"/>
  <c r="AL35"/>
  <c r="AO34"/>
  <c r="AN34"/>
  <c r="AL34"/>
  <c r="AK34"/>
  <c r="AJ34"/>
  <c r="AI34"/>
  <c r="AO33"/>
  <c r="AN33"/>
  <c r="AL33"/>
  <c r="AK33"/>
  <c r="AJ33"/>
  <c r="AI33"/>
  <c r="AH33"/>
  <c r="AG33"/>
  <c r="AF33"/>
  <c r="AE33"/>
  <c r="AD33"/>
  <c r="AC33"/>
  <c r="AB33"/>
  <c r="AA33"/>
  <c r="AO32"/>
  <c r="AN32"/>
  <c r="AL32"/>
  <c r="AK32"/>
  <c r="AJ32"/>
  <c r="AI32"/>
  <c r="AH32"/>
  <c r="AG32"/>
  <c r="AF32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B32"/>
  <c r="AO31"/>
  <c r="AN31"/>
  <c r="AL31"/>
  <c r="AK31"/>
  <c r="AJ31"/>
  <c r="AI31"/>
  <c r="AH31"/>
  <c r="AG31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B31"/>
  <c r="AO30"/>
  <c r="AN30"/>
  <c r="AL30"/>
  <c r="AK30"/>
  <c r="AJ30"/>
  <c r="AI30"/>
  <c r="AH30"/>
  <c r="AG30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B30"/>
  <c r="AO29"/>
  <c r="AN29"/>
  <c r="AL29"/>
  <c r="AK29"/>
  <c r="AJ29"/>
  <c r="AI29"/>
  <c r="AH29"/>
  <c r="AG29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B29"/>
  <c r="AO28"/>
  <c r="AN28"/>
  <c r="AL28"/>
  <c r="AK28"/>
  <c r="AJ28"/>
  <c r="AI28"/>
  <c r="AH28"/>
  <c r="AG28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B28"/>
  <c r="AO27"/>
  <c r="AN27"/>
  <c r="AL27"/>
  <c r="AK27"/>
  <c r="AJ27"/>
  <c r="AI27"/>
  <c r="AH27"/>
  <c r="AG27"/>
  <c r="AF27"/>
  <c r="AE27"/>
  <c r="AD27"/>
  <c r="AC27"/>
  <c r="AB27"/>
  <c r="AA27"/>
  <c r="Z27"/>
  <c r="Y27"/>
  <c r="X27"/>
  <c r="W27"/>
  <c r="V27"/>
  <c r="AO26"/>
  <c r="AN26"/>
  <c r="AL26"/>
  <c r="AK26"/>
  <c r="AJ26"/>
  <c r="AI26"/>
  <c r="AH26"/>
  <c r="AG26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B26"/>
  <c r="AO25"/>
  <c r="AO23"/>
  <c r="AN25"/>
  <c r="AL25"/>
  <c r="AK25"/>
  <c r="AJ25"/>
  <c r="AI25"/>
  <c r="AH25"/>
  <c r="AG25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B25"/>
  <c r="AL23"/>
  <c r="AK23"/>
  <c r="AJ23"/>
  <c r="AI23"/>
  <c r="AH23"/>
  <c r="AG23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B23"/>
  <c r="AO21"/>
  <c r="AN21"/>
  <c r="AL21"/>
  <c r="AK21"/>
  <c r="AJ21"/>
  <c r="AI21"/>
  <c r="AH21"/>
  <c r="AG21"/>
  <c r="AF21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AO19"/>
  <c r="AN19"/>
  <c r="AL19"/>
  <c r="AK19"/>
  <c r="AJ19"/>
  <c r="AI19"/>
  <c r="AH19"/>
  <c r="AG19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B19"/>
  <c r="AO18"/>
  <c r="AN18"/>
  <c r="AL18"/>
  <c r="AK18"/>
  <c r="AJ18"/>
  <c r="AI18"/>
  <c r="AH18"/>
  <c r="AG18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AO17"/>
  <c r="AN17"/>
  <c r="AL17"/>
  <c r="AK17"/>
  <c r="AJ17"/>
  <c r="AI17"/>
  <c r="AH17"/>
  <c r="AG17"/>
  <c r="AF17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B17"/>
  <c r="AO16"/>
  <c r="AN16"/>
  <c r="AL16"/>
  <c r="AK16"/>
  <c r="AJ16"/>
  <c r="AI16"/>
  <c r="AH16"/>
  <c r="AG16"/>
  <c r="AF16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B16"/>
  <c r="AO15"/>
  <c r="AN15"/>
  <c r="AL15"/>
  <c r="AK15"/>
  <c r="AJ15"/>
  <c r="AI15"/>
  <c r="AH15"/>
  <c r="AG15"/>
  <c r="AF15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B15"/>
  <c r="AO13"/>
  <c r="AN13"/>
  <c r="AL13"/>
  <c r="AK13"/>
  <c r="AJ13"/>
  <c r="AI13"/>
  <c r="AH13"/>
  <c r="AG13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AO12"/>
  <c r="AN12"/>
  <c r="AL12"/>
  <c r="AK12"/>
  <c r="AJ12"/>
  <c r="AI12"/>
  <c r="AH12"/>
  <c r="AG12"/>
  <c r="AF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AO11"/>
  <c r="AN11"/>
  <c r="AL11"/>
  <c r="AK11"/>
  <c r="AJ11"/>
  <c r="AI11"/>
  <c r="AH11"/>
  <c r="AG11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O10"/>
  <c r="AN10"/>
  <c r="AL10"/>
  <c r="AK10"/>
  <c r="AJ10"/>
  <c r="AI10"/>
  <c r="AH10"/>
  <c r="AG10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AO8"/>
  <c r="AN8"/>
  <c r="AL8"/>
  <c r="AK8"/>
  <c r="AJ8"/>
  <c r="AI8"/>
  <c r="AH8"/>
  <c r="AG8"/>
  <c r="AF8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B8"/>
  <c r="AN23"/>
</calcChain>
</file>

<file path=xl/sharedStrings.xml><?xml version="1.0" encoding="utf-8"?>
<sst xmlns="http://schemas.openxmlformats.org/spreadsheetml/2006/main" count="3774" uniqueCount="460">
  <si>
    <t>National Income and Product Accounts Tables</t>
  </si>
  <si>
    <t xml:space="preserve">        Gross domestic product</t>
  </si>
  <si>
    <t xml:space="preserve">        Gross domestic product real change</t>
    <phoneticPr fontId="0" type="noConversion"/>
  </si>
  <si>
    <t>Oct
1978</t>
  </si>
  <si>
    <t>Oct
1979</t>
  </si>
  <si>
    <t>Oct
1980</t>
  </si>
  <si>
    <t>Oct
1981</t>
  </si>
  <si>
    <t>Oct
1982</t>
  </si>
  <si>
    <t>Oct
1983</t>
  </si>
  <si>
    <t>Oct
1984</t>
  </si>
  <si>
    <t>Oct
1985</t>
  </si>
  <si>
    <t>Oct
1986</t>
  </si>
  <si>
    <t>Oct
1987</t>
  </si>
  <si>
    <t>Oct
1988</t>
  </si>
  <si>
    <t>Oct
1989</t>
  </si>
  <si>
    <t>Oct
1990</t>
  </si>
  <si>
    <t>Oct
1991</t>
  </si>
  <si>
    <t>Oct
1992</t>
  </si>
  <si>
    <t>Oct
1993</t>
  </si>
  <si>
    <t>Oct
1994</t>
  </si>
  <si>
    <t>Oct
1995</t>
  </si>
  <si>
    <t>Oct
1996</t>
  </si>
  <si>
    <t>Oct
1997</t>
  </si>
  <si>
    <t>Oct
1998</t>
  </si>
  <si>
    <t>Oct
1999</t>
  </si>
  <si>
    <t>Oct
2000</t>
  </si>
  <si>
    <t>Social Security Old Age</t>
    <phoneticPr fontId="0" type="noConversion"/>
  </si>
  <si>
    <t>Medicare</t>
    <phoneticPr fontId="0" type="noConversion"/>
  </si>
  <si>
    <t>Other Income &amp; Food Security</t>
    <phoneticPr fontId="0" type="noConversion"/>
  </si>
  <si>
    <t>Other Health Care</t>
    <phoneticPr fontId="0" type="noConversion"/>
  </si>
  <si>
    <t>Federal Retirement &amp; Other Programs</t>
    <phoneticPr fontId="0" type="noConversion"/>
  </si>
  <si>
    <t>609 Other income security</t>
  </si>
  <si>
    <t>651 Social security</t>
  </si>
  <si>
    <t>908 Other interest</t>
  </si>
  <si>
    <t>909 Other investment income</t>
  </si>
  <si>
    <t xml:space="preserve">   Deficit/Surplus</t>
    <phoneticPr fontId="0" type="noConversion"/>
  </si>
  <si>
    <t>Social security (Old Age)</t>
    <phoneticPr fontId="13" type="noConversion"/>
  </si>
  <si>
    <t xml:space="preserve">     Disability Insurance</t>
    <phoneticPr fontId="13" type="noConversion"/>
  </si>
  <si>
    <t xml:space="preserve">  Other</t>
    <phoneticPr fontId="13" type="noConversion"/>
  </si>
  <si>
    <t xml:space="preserve">  Foreign Humanitarian and Development Assistance Aid</t>
    <phoneticPr fontId="0" type="noConversion"/>
  </si>
  <si>
    <t>Assistance for the Needy (Except Veteran's)</t>
    <phoneticPr fontId="13" type="noConversion"/>
  </si>
  <si>
    <t>952 Employer share, employee retirement (off-budget)</t>
  </si>
  <si>
    <t>953 Rents and royalties on the Outer Continental Shelf</t>
  </si>
  <si>
    <t>954 Sale of major assets</t>
  </si>
  <si>
    <t>959 Other undistributed offsetting receipts</t>
  </si>
  <si>
    <t>Total, Undistributed Offsetting Receipts</t>
  </si>
  <si>
    <t>Less: Held by Federal Government Accounts</t>
  </si>
  <si>
    <t>Equals: Held by the Public</t>
  </si>
  <si>
    <t>Federal Reserve System</t>
  </si>
  <si>
    <t>Table 7.1—FEDERAL DEBT AT THE END OF YEAR: 1940–2020</t>
  </si>
  <si>
    <t>DrR</t>
    <phoneticPr fontId="0" type="noConversion"/>
  </si>
  <si>
    <r>
      <t xml:space="preserve">Federal Reserve Deposits </t>
    </r>
    <r>
      <rPr>
        <vertAlign val="superscript"/>
        <sz val="10"/>
        <rFont val="Arial"/>
        <family val="2"/>
      </rPr>
      <t>1</t>
    </r>
  </si>
  <si>
    <r>
      <t xml:space="preserve">Legislative Proposals </t>
    </r>
    <r>
      <rPr>
        <vertAlign val="superscript"/>
        <sz val="10"/>
        <rFont val="Arial"/>
        <family val="2"/>
      </rPr>
      <t>2</t>
    </r>
  </si>
  <si>
    <t>&lt;http://www.whitehouse.gov/omb/b&gt;.</t>
  </si>
  <si>
    <t>FEDERAL BUDGET PER $100,000 OF GDP</t>
    <phoneticPr fontId="13" type="noConversion"/>
  </si>
  <si>
    <t>FEDERAL BUDGET PER $100,000 OF GDP</t>
    <phoneticPr fontId="0" type="noConversion"/>
  </si>
  <si>
    <r>
      <t xml:space="preserve">  </t>
    </r>
    <r>
      <rPr>
        <sz val="12"/>
        <rFont val="Arial"/>
      </rPr>
      <t>Highway</t>
    </r>
  </si>
  <si>
    <t>Other Revenues', total</t>
    <phoneticPr fontId="0" type="noConversion"/>
  </si>
  <si>
    <t>RdR</t>
  </si>
  <si>
    <t>Drr</t>
  </si>
  <si>
    <t>RRR</t>
  </si>
  <si>
    <t xml:space="preserve">  Unemployment</t>
    <phoneticPr fontId="0" type="noConversion"/>
  </si>
  <si>
    <t xml:space="preserve">  Airport &amp; Airway</t>
    <phoneticPr fontId="0" type="noConversion"/>
  </si>
  <si>
    <t xml:space="preserve">  Estate Tax</t>
    <phoneticPr fontId="13" type="noConversion"/>
  </si>
  <si>
    <t xml:space="preserve">     "Welfare"</t>
    <phoneticPr fontId="0" type="noConversion"/>
  </si>
  <si>
    <t xml:space="preserve">     SSI</t>
    <phoneticPr fontId="0" type="noConversion"/>
  </si>
  <si>
    <t>GDP Percent Change</t>
    <phoneticPr fontId="13" type="noConversion"/>
  </si>
  <si>
    <t>Total Non-Farm Employment Percent Change</t>
    <phoneticPr fontId="13" type="noConversion"/>
  </si>
  <si>
    <t xml:space="preserve"> </t>
    <phoneticPr fontId="13" type="noConversion"/>
  </si>
  <si>
    <t>Control of Congress</t>
    <phoneticPr fontId="13" type="noConversion"/>
  </si>
  <si>
    <t>Oct
2010</t>
  </si>
  <si>
    <t>Oct
2011</t>
  </si>
  <si>
    <t>Oct
2012</t>
  </si>
  <si>
    <t>Oct
2013</t>
  </si>
  <si>
    <t>Oct
2014</t>
  </si>
  <si>
    <t>Original Data Value</t>
  </si>
  <si>
    <t>12-Month Net Change</t>
  </si>
  <si>
    <t>12-Month Percent Change</t>
  </si>
  <si>
    <t>Employment</t>
    <phoneticPr fontId="13" type="noConversion"/>
  </si>
  <si>
    <t>$billions</t>
    <phoneticPr fontId="0" type="noConversion"/>
  </si>
  <si>
    <t>450 Community and Regional Development:</t>
  </si>
  <si>
    <t>451 Community development</t>
  </si>
  <si>
    <t>452 Area and regional development</t>
  </si>
  <si>
    <t>453 Disaster relief and insurance</t>
  </si>
  <si>
    <t>500 Education, Training, Employment, and Social Services:</t>
  </si>
  <si>
    <t>501 Elementary, secondary, and vocational education</t>
  </si>
  <si>
    <t>502 Higher education</t>
  </si>
  <si>
    <t>503 Research and general education aids</t>
  </si>
  <si>
    <t>504 Training and employment</t>
  </si>
  <si>
    <t>505 Other labor services</t>
  </si>
  <si>
    <t>506 Social services</t>
  </si>
  <si>
    <t>550 Health:</t>
  </si>
  <si>
    <t>551 Health care services</t>
  </si>
  <si>
    <t>Vaccine injury compensation</t>
  </si>
  <si>
    <t>Supplementary medical insurance</t>
  </si>
  <si>
    <t>552 Health research and training</t>
  </si>
  <si>
    <t>554 Consumer and occupational health and safety</t>
  </si>
  <si>
    <t>600 Income Security:</t>
  </si>
  <si>
    <t>601 General retirement and disability insurance (excluding social security)</t>
  </si>
  <si>
    <t>&lt;http://www.whitehouse.gov/omb/</t>
  </si>
  <si>
    <t>402 Air transportation</t>
  </si>
  <si>
    <t>403 Water transportation</t>
  </si>
  <si>
    <t>407 Other transportation</t>
  </si>
  <si>
    <t>N/A = Not available.</t>
  </si>
  <si>
    <t>On-budget unless otherwise stated.</t>
  </si>
  <si>
    <t>See Internet site</t>
  </si>
  <si>
    <t>Function and Subfunction</t>
  </si>
  <si>
    <t>1979</t>
  </si>
  <si>
    <t>1989</t>
  </si>
  <si>
    <t>Total outlays</t>
  </si>
  <si>
    <t>(On-budget)</t>
  </si>
  <si>
    <t>(Off-budget)</t>
  </si>
  <si>
    <t>602 Federal employee retirement and disability</t>
  </si>
  <si>
    <t>603 Unemployment compensation</t>
  </si>
  <si>
    <t>604 Housing assistance</t>
  </si>
  <si>
    <t>605 Food and nutrition assistance</t>
  </si>
  <si>
    <t>700 Veterans Benefits and Services:</t>
  </si>
  <si>
    <t>701 Income security for veterans</t>
  </si>
  <si>
    <t>702 Veterans education, training, and rehabilitation</t>
  </si>
  <si>
    <t>703 Hospital and medical care for veterans</t>
  </si>
  <si>
    <t>704 Veterans housing</t>
  </si>
  <si>
    <t>705 Other veterans benefits and services</t>
  </si>
  <si>
    <t>750 Administration of Justice:</t>
  </si>
  <si>
    <t>751 Federal law enforcement activities</t>
  </si>
  <si>
    <t>752 Federal litigative and judicial activities</t>
  </si>
  <si>
    <t>753 Federal correctional activities</t>
  </si>
  <si>
    <t xml:space="preserve">  Farm income stabilization</t>
    <phoneticPr fontId="13" type="noConversion"/>
  </si>
  <si>
    <t xml:space="preserve">  Unemployment compensation</t>
    <phoneticPr fontId="13" type="noConversion"/>
  </si>
  <si>
    <t xml:space="preserve">   EITC</t>
    <phoneticPr fontId="0" type="noConversion"/>
  </si>
  <si>
    <t xml:space="preserve">  Public assistance for the non-working</t>
    <phoneticPr fontId="13" type="noConversion"/>
  </si>
  <si>
    <t>1994</t>
  </si>
  <si>
    <t>1995</t>
  </si>
  <si>
    <t>1996</t>
  </si>
  <si>
    <t>1997</t>
  </si>
  <si>
    <t>1998</t>
  </si>
  <si>
    <t>1999</t>
  </si>
  <si>
    <t>2001</t>
  </si>
  <si>
    <t>2002</t>
  </si>
  <si>
    <t>2003</t>
  </si>
  <si>
    <t>754 Criminal justice assistance</t>
  </si>
  <si>
    <t>800 General Government:</t>
  </si>
  <si>
    <t>801 Legislative functions</t>
  </si>
  <si>
    <t>802 Executive direction and management</t>
  </si>
  <si>
    <t>803 Central fiscal operations</t>
  </si>
  <si>
    <t>804 General property and records management</t>
  </si>
  <si>
    <t>805 Central personnel management</t>
  </si>
  <si>
    <t>806 General purpose fiscal assistance</t>
  </si>
  <si>
    <t>808 Other general government</t>
  </si>
  <si>
    <t>809 Deductions for offsetting receipts</t>
  </si>
  <si>
    <t>901 Interest on Treasury debt securities (gross)</t>
  </si>
  <si>
    <t>902 Interest received by on-budget trust funds</t>
  </si>
  <si>
    <t>903 Interest received by off-budget trust funds</t>
  </si>
  <si>
    <t>FROM THE U.S OFFICE OF MANAGEMENT AND BUDGET ONLINE</t>
    <phoneticPr fontId="0" type="noConversion"/>
  </si>
  <si>
    <t>Total, Net Interest</t>
  </si>
  <si>
    <t>Total, Allowances</t>
  </si>
  <si>
    <t>Source: U.S. Office of Management and Budget, Budget</t>
  </si>
  <si>
    <t>of the United States Government, Historical Tables, annual.</t>
  </si>
  <si>
    <t>FOOTNOTE:</t>
  </si>
  <si>
    <t>Table 2.1—RECEIPTS BY SOURCE: 1934–2020</t>
  </si>
  <si>
    <t>951 Employer share, employee retirement (on-budget)</t>
  </si>
  <si>
    <t>\2 CSFP means Commodity Supplemental Food Program.</t>
  </si>
  <si>
    <t>\3 TANF means Temporary Assistance for Needy Families.</t>
  </si>
  <si>
    <t>http://www.whitehouse.gov/omb/budget</t>
  </si>
  <si>
    <t xml:space="preserve">    Total social insurance and retirement receipts \1</t>
  </si>
  <si>
    <t>Employment and general retirement \1</t>
  </si>
  <si>
    <t>CHAINED (2005) DOLLARS</t>
  </si>
  <si>
    <t>FEDERAL REVENUES AND DEBT BY CATEGORY PER $100,000 OF GDP</t>
  </si>
  <si>
    <t>Deposit Insurance</t>
  </si>
  <si>
    <t>Control of White House, House, Senate</t>
    <phoneticPr fontId="0" type="noConversion"/>
  </si>
  <si>
    <t>DDD</t>
  </si>
  <si>
    <t>1981</t>
  </si>
  <si>
    <t>Table 2.4—COMPOSITION OF SOCIAL INSURANCE AND RETIREMENT RECEIPTS AND OF EXCISE TAXES: 1940–2020</t>
  </si>
  <si>
    <t>Federal funds:</t>
  </si>
  <si>
    <t>Alcohol</t>
  </si>
  <si>
    <t>Tobacco</t>
  </si>
  <si>
    <t>Crude oil windfall profit</t>
  </si>
  <si>
    <t>Telephone</t>
  </si>
  <si>
    <t>Ozone depleting chemicals/products</t>
  </si>
  <si>
    <t>Transportation fuels</t>
  </si>
  <si>
    <t>High cost health insurance coverage</t>
  </si>
  <si>
    <t>Health insurance providers</t>
  </si>
  <si>
    <t>Indoor tanning services</t>
  </si>
  <si>
    <t>Medical devices</t>
  </si>
  <si>
    <t>Trust funds:</t>
  </si>
  <si>
    <t>Oct
2001</t>
  </si>
  <si>
    <t>Oct
2002</t>
  </si>
  <si>
    <t>Oct
2003</t>
  </si>
  <si>
    <t>Oct
2004</t>
  </si>
  <si>
    <t>Oct
2005</t>
  </si>
  <si>
    <t>Oct
2006</t>
  </si>
  <si>
    <t>Oct
2007</t>
  </si>
  <si>
    <t>Oct
2008</t>
  </si>
  <si>
    <t>Oct
2009</t>
  </si>
  <si>
    <t>TOTAL FEDERAL EXPENDITURES</t>
  </si>
  <si>
    <t xml:space="preserve">  Medicare</t>
  </si>
  <si>
    <t>Medical Care (Except Veteran's)</t>
  </si>
  <si>
    <t xml:space="preserve">  Training and employment (CETA)</t>
  </si>
  <si>
    <t xml:space="preserve">  General science, space and technology</t>
  </si>
  <si>
    <t xml:space="preserve">  Energy</t>
  </si>
  <si>
    <t xml:space="preserve">  Natural resources, Ag Services, &amp; Environment</t>
  </si>
  <si>
    <t xml:space="preserve">    Federal Reserve System</t>
  </si>
  <si>
    <t>Fiscal Years (GDP calendar years)</t>
  </si>
  <si>
    <t xml:space="preserve">  Community and regional development, Ex Disaster</t>
  </si>
  <si>
    <t>Airport and airway</t>
  </si>
  <si>
    <t>Black lung disability</t>
  </si>
  <si>
    <t>Inland waterway</t>
  </si>
  <si>
    <t>Hazardous substance superfund</t>
  </si>
  <si>
    <t>Post-closure liability (hazardous waste)</t>
  </si>
  <si>
    <t>Oil spill liability</t>
  </si>
  <si>
    <t>Aquatic resources</t>
  </si>
  <si>
    <t>Leaking underground storage tank</t>
  </si>
  <si>
    <t>Tobacco Assessments</t>
  </si>
  <si>
    <t>Unemployment Assistance</t>
  </si>
  <si>
    <t>Children's health insurance</t>
  </si>
  <si>
    <t>..........</t>
  </si>
  <si>
    <t>Center for Medicare and Medicaid Innovation</t>
  </si>
  <si>
    <t>Patient-centered outcomes research</t>
  </si>
  <si>
    <t>FOOTNOTES:</t>
  </si>
  <si>
    <r>
      <t xml:space="preserve">\1 WIC means Women, Infants, and Children. </t>
    </r>
    <r>
      <rPr>
        <sz val="12"/>
        <color indexed="9"/>
        <rFont val="Courier New"/>
        <family val="2"/>
      </rPr>
      <t xml:space="preserve">Arrow down for footnote 2. </t>
    </r>
  </si>
  <si>
    <t>\1 Includes functions not shown separately.</t>
  </si>
  <si>
    <t>Source: U.S. Office of Management and Budget, Budget of the United States Government, Historical Tables, annual.</t>
  </si>
  <si>
    <t>For more information:</t>
  </si>
  <si>
    <t>400 Transportation:</t>
  </si>
  <si>
    <t>401 Ground transportation</t>
  </si>
  <si>
    <t>Child nutrition and special milk programs</t>
  </si>
  <si>
    <t>Supplemental feeding programs (WIC and CSFP)</t>
  </si>
  <si>
    <t>Net interest</t>
  </si>
  <si>
    <t>Commodity donations and other</t>
  </si>
  <si>
    <t>Housing assistance</t>
  </si>
  <si>
    <t xml:space="preserve">      (On-Budget)</t>
  </si>
  <si>
    <t>Excise taxes</t>
  </si>
  <si>
    <t xml:space="preserve">    (On-budget)</t>
  </si>
  <si>
    <t>National defense</t>
  </si>
  <si>
    <t xml:space="preserve">    Other</t>
  </si>
  <si>
    <t>International affairs</t>
  </si>
  <si>
    <t xml:space="preserve">  Transportation</t>
  </si>
  <si>
    <t xml:space="preserve">  Telephone</t>
  </si>
  <si>
    <r>
      <t>..</t>
    </r>
    <r>
      <rPr>
        <sz val="12"/>
        <rFont val="Courier New"/>
        <family val="3"/>
      </rPr>
      <t>Medicare:</t>
    </r>
  </si>
  <si>
    <t>Payroll Tax:  Social Security &amp; Medicare</t>
  </si>
  <si>
    <t xml:space="preserve">  Disability insurance</t>
  </si>
  <si>
    <t>Excise taxes, total</t>
  </si>
  <si>
    <t>TOTAL FEDERAL REVENUES</t>
  </si>
  <si>
    <t>1993</t>
  </si>
  <si>
    <t>2000</t>
  </si>
  <si>
    <t>2006</t>
  </si>
  <si>
    <t xml:space="preserve">  To reflect 2007 Admininstration policy request</t>
  </si>
  <si>
    <t xml:space="preserve">    Total Receipts</t>
  </si>
  <si>
    <t>Individual Income Taxes</t>
  </si>
  <si>
    <t>Corporation Income Taxes \1</t>
  </si>
  <si>
    <t xml:space="preserve">  (On-Budget)</t>
  </si>
  <si>
    <t xml:space="preserve">  (Off-Budget)</t>
  </si>
  <si>
    <t>Other \3</t>
  </si>
  <si>
    <t>1982</t>
  </si>
  <si>
    <t>1983</t>
  </si>
  <si>
    <t>1984</t>
  </si>
  <si>
    <t>1985</t>
  </si>
  <si>
    <t>1986</t>
  </si>
  <si>
    <t>1987</t>
  </si>
  <si>
    <t>1988</t>
  </si>
  <si>
    <t>1990</t>
  </si>
  <si>
    <t>1991</t>
  </si>
  <si>
    <t>1992</t>
  </si>
  <si>
    <t>372 Postal service</t>
  </si>
  <si>
    <t>373 Deposit insurance</t>
  </si>
  <si>
    <t>376 Other advancement of commerce</t>
  </si>
  <si>
    <t>Total, Commerce and Housing Credit</t>
  </si>
  <si>
    <t>Item</t>
  </si>
  <si>
    <t>Family support payments to States and TANF</t>
  </si>
  <si>
    <t xml:space="preserve">      (Off-Budget)</t>
  </si>
  <si>
    <t>General purpose fiscal assistance</t>
  </si>
  <si>
    <t>All Other</t>
  </si>
  <si>
    <t>Gross Federal Debt</t>
  </si>
  <si>
    <t xml:space="preserve">  In Federal Accounts (like Soc. Sec.)</t>
  </si>
  <si>
    <t xml:space="preserve">  Held by the Public</t>
  </si>
  <si>
    <t>2010</t>
  </si>
  <si>
    <t>2011</t>
  </si>
  <si>
    <t>2012</t>
  </si>
  <si>
    <t>2013</t>
  </si>
  <si>
    <t>2014</t>
  </si>
  <si>
    <t>2015 estimate</t>
  </si>
  <si>
    <t>2020 estimate</t>
  </si>
  <si>
    <t>Total</t>
  </si>
  <si>
    <t>Social security: old age and survivors insurance</t>
  </si>
  <si>
    <t>Total, Federal employees retirement and insurance</t>
  </si>
  <si>
    <t>https://www.whitehouse.gov/omb/budget/Historicals</t>
  </si>
  <si>
    <t>Reciepts</t>
    <phoneticPr fontId="0" type="noConversion"/>
  </si>
  <si>
    <t>Expenditures</t>
    <phoneticPr fontId="0" type="noConversion"/>
  </si>
  <si>
    <t>Personal Income Tax</t>
    <phoneticPr fontId="0" type="noConversion"/>
  </si>
  <si>
    <t>Payroll Taxes</t>
    <phoneticPr fontId="0" type="noConversion"/>
  </si>
  <si>
    <t>Table 11.3—OUTLAYS FOR PAYMENTS FOR INDIVIDUALS BY CATEGORY AND MAJOR PROGRAM: 1940–2020</t>
  </si>
  <si>
    <t>Veterans non-service connected pensions</t>
  </si>
  <si>
    <t xml:space="preserve">  Old-age and survivors insurance:</t>
  </si>
  <si>
    <t>Military retirement</t>
  </si>
  <si>
    <t>Civil service retirement</t>
  </si>
  <si>
    <t>2004</t>
  </si>
  <si>
    <t>Administration of justice</t>
  </si>
  <si>
    <t>−*</t>
  </si>
  <si>
    <t>http://www.whitehouse.gov/omb/budget/</t>
  </si>
  <si>
    <t>Internet release date: 9/30/2011</t>
  </si>
  <si>
    <t>DDD</t>
    <phoneticPr fontId="0" type="noConversion"/>
  </si>
  <si>
    <t>RdR</t>
    <phoneticPr fontId="0" type="noConversion"/>
  </si>
  <si>
    <t>Rdd</t>
  </si>
  <si>
    <t>Rdd</t>
    <phoneticPr fontId="0" type="noConversion"/>
  </si>
  <si>
    <t>Drr</t>
    <phoneticPr fontId="0" type="noConversion"/>
  </si>
  <si>
    <t>RRd</t>
  </si>
  <si>
    <t>RRd</t>
    <phoneticPr fontId="0" type="noConversion"/>
  </si>
  <si>
    <t>2007</t>
  </si>
  <si>
    <t>2008</t>
  </si>
  <si>
    <t>2009</t>
  </si>
  <si>
    <t>1978</t>
  </si>
  <si>
    <t>1980</t>
  </si>
  <si>
    <t>RRR</t>
    <phoneticPr fontId="0" type="noConversion"/>
  </si>
  <si>
    <t>Supplemental security income program</t>
  </si>
  <si>
    <t xml:space="preserve">  Medicaid</t>
  </si>
  <si>
    <t xml:space="preserve">  Social services</t>
  </si>
  <si>
    <t xml:space="preserve">  Education  (Except employment &amp; Training)</t>
  </si>
  <si>
    <t>Individual income taxes</t>
  </si>
  <si>
    <t>Corporation income taxes</t>
  </si>
  <si>
    <t xml:space="preserve">  Hospital insurance</t>
  </si>
  <si>
    <t xml:space="preserve">  Railroad retirement/pension fund</t>
  </si>
  <si>
    <t xml:space="preserve">  Railroad social security equivalent account</t>
  </si>
  <si>
    <t>Other retirement</t>
  </si>
  <si>
    <t xml:space="preserve">  Non-Federal employees retirement</t>
  </si>
  <si>
    <t xml:space="preserve">    Excise taxes, total</t>
  </si>
  <si>
    <t xml:space="preserve">  Alcohol</t>
  </si>
  <si>
    <t xml:space="preserve">  Tobacco</t>
  </si>
  <si>
    <t>Veterans insurance and burial benefits</t>
  </si>
  <si>
    <t>Payments to Japanese American WWII internees</t>
  </si>
  <si>
    <t>Aging services programs</t>
  </si>
  <si>
    <t>Energy employees compensation fund</t>
  </si>
  <si>
    <t>September 11th victim compensation</t>
  </si>
  <si>
    <t>Refugee assistance and other</t>
  </si>
  <si>
    <t>Customs Duties and Fees</t>
  </si>
  <si>
    <r>
      <t xml:space="preserve">Federal Reserve Deposits </t>
    </r>
    <r>
      <rPr>
        <b/>
        <vertAlign val="superscript"/>
        <sz val="10"/>
        <rFont val="Arial"/>
        <family val="2"/>
      </rPr>
      <t>1</t>
    </r>
  </si>
  <si>
    <r>
      <t xml:space="preserve">Legislative Proposals </t>
    </r>
    <r>
      <rPr>
        <b/>
        <vertAlign val="superscript"/>
        <sz val="10"/>
        <rFont val="Arial"/>
        <family val="2"/>
      </rPr>
      <t>2</t>
    </r>
  </si>
  <si>
    <t>Memorandum: Trust Fund Amounts Included in “Other Receipts”</t>
  </si>
  <si>
    <t>Other Detail</t>
    <phoneticPr fontId="0" type="noConversion"/>
  </si>
  <si>
    <t>Table 3.2—OUTLAYS BY FUNCTION AND SUBFUNCTION: 1962–2020</t>
  </si>
  <si>
    <t>N/A</t>
  </si>
  <si>
    <t>150 International Affairs:</t>
  </si>
  <si>
    <t>151 International development and humanitarian assistance</t>
  </si>
  <si>
    <t>152 International security assistance</t>
  </si>
  <si>
    <t>153 Conduct of foreign affairs</t>
  </si>
  <si>
    <t>154 Foreign information and exchange activities</t>
  </si>
  <si>
    <t>155 International financial programs</t>
  </si>
  <si>
    <t xml:space="preserve">  Disability insurance (Off-Budget)</t>
  </si>
  <si>
    <t xml:space="preserve">  Unemployment insurance trust funds</t>
  </si>
  <si>
    <t>(in millions of dollars)</t>
  </si>
  <si>
    <t>053 Atomic energy defense activities</t>
  </si>
  <si>
    <t>054 Defense-related activities</t>
  </si>
  <si>
    <t>Refundable Premium Tax Credit and Cost Sharing Reductions</t>
  </si>
  <si>
    <t>Pre-Existing Condition Insurance Plan Program</t>
  </si>
  <si>
    <t>Early Retiree Reinsurance</t>
  </si>
  <si>
    <t>Postal Service Retiree Health Benefits Fund</t>
  </si>
  <si>
    <t>Total, Assistance to students</t>
  </si>
  <si>
    <t>Student assistance--Department of Education and other</t>
  </si>
  <si>
    <t>Low income home energy assistance</t>
  </si>
  <si>
    <t>Earned income tax credit</t>
  </si>
  <si>
    <t>Payments to States for daycare assistance</t>
  </si>
  <si>
    <t>Disaster Assistance</t>
  </si>
  <si>
    <t>FEDERAL EXPENDITURES BY CATEGORY PER $100,000 OF GDP</t>
  </si>
  <si>
    <t>Indian health</t>
  </si>
  <si>
    <t>Hospital and medical care for veterans</t>
  </si>
  <si>
    <t>Health resources and services</t>
  </si>
  <si>
    <t>Transportation</t>
  </si>
  <si>
    <t xml:space="preserve">  Housing assistance</t>
  </si>
  <si>
    <t>Other</t>
  </si>
  <si>
    <t xml:space="preserve">  Old-age and survivors' insurance</t>
  </si>
  <si>
    <t xml:space="preserve">    (Off-budget)</t>
  </si>
  <si>
    <t>Social security: disability insurance</t>
  </si>
  <si>
    <t>Railroad retirement (excl. social security)</t>
  </si>
  <si>
    <t>Substance abuse and mental health services</t>
  </si>
  <si>
    <t>Uniformed Services retiree health care fund</t>
  </si>
  <si>
    <t>300 Natural Resources and Environment:</t>
  </si>
  <si>
    <t>301 Water resources</t>
  </si>
  <si>
    <t>302 Conservation and land management</t>
  </si>
  <si>
    <t>303 Recreational resources</t>
  </si>
  <si>
    <t>304 Pollution control and abatement</t>
  </si>
  <si>
    <t>306 Other natural resources</t>
  </si>
  <si>
    <t>350 Agriculture:</t>
  </si>
  <si>
    <t>351 Farm income stabilization</t>
  </si>
  <si>
    <t>352 Agricultural research and services</t>
  </si>
  <si>
    <t>371 Mortgage credit</t>
  </si>
  <si>
    <t>Total, payments for individuals</t>
  </si>
  <si>
    <t>Medicare</t>
  </si>
  <si>
    <t>252 Space flight, research, and supporting activities</t>
  </si>
  <si>
    <t>270 Energy:</t>
  </si>
  <si>
    <t>271 Energy supply</t>
  </si>
  <si>
    <t>272 Energy conservation</t>
  </si>
  <si>
    <t>274 Emergency energy preparedness</t>
  </si>
  <si>
    <t>276 Energy information, policy, and regulation</t>
  </si>
  <si>
    <t>Infrastructure, Education, Natural Resources, Research and Development</t>
    <phoneticPr fontId="13" type="noConversion"/>
  </si>
  <si>
    <t>2004-14</t>
    <phoneticPr fontId="13" type="noConversion"/>
  </si>
  <si>
    <t>Total, Social security and railroad retirement</t>
  </si>
  <si>
    <t>Total, Medical care</t>
  </si>
  <si>
    <t xml:space="preserve">\1 WIC means Women, Infants, and Children. Arrow down for footnote 2. </t>
  </si>
  <si>
    <t>Other Detail</t>
  </si>
  <si>
    <t>Federal Reserve Deposits 1</t>
  </si>
  <si>
    <t>Legislative Proposals 2</t>
  </si>
  <si>
    <t>FEDERAL BUDGET PERCENT OF GDP</t>
    <phoneticPr fontId="0" type="noConversion"/>
  </si>
  <si>
    <t xml:space="preserve">  Food and nutrition assistance</t>
  </si>
  <si>
    <t>Veterans benefits and services</t>
  </si>
  <si>
    <t>Unemployment insurance, total</t>
  </si>
  <si>
    <t>Debt Held By Public</t>
    <phoneticPr fontId="0" type="noConversion"/>
  </si>
  <si>
    <t>Debt Held By Federal Reserve</t>
    <phoneticPr fontId="0" type="noConversion"/>
  </si>
  <si>
    <t>Debt Held By Trust Funds</t>
    <phoneticPr fontId="0" type="noConversion"/>
  </si>
  <si>
    <t>Interest on Debt</t>
    <phoneticPr fontId="0" type="noConversion"/>
  </si>
  <si>
    <t>Total, Medical care</t>
    <phoneticPr fontId="0" type="noConversion"/>
  </si>
  <si>
    <t>Total, Social security and railroad retirement</t>
    <phoneticPr fontId="0" type="noConversion"/>
  </si>
  <si>
    <t>Total, Food and nutrition assistance</t>
  </si>
  <si>
    <t>SNAP (formerly Food stamps)(including Puerto Rico)</t>
  </si>
  <si>
    <t>Total, Public assistance and related programs</t>
  </si>
  <si>
    <t>Payments to States--Foster Care/Adoption Assist.</t>
  </si>
  <si>
    <t>Total, All other payments for individuals</t>
  </si>
  <si>
    <t>Carter: 1979</t>
  </si>
  <si>
    <t>Reagan: 1983</t>
  </si>
  <si>
    <t>Bush I: 1993</t>
  </si>
  <si>
    <t>Clinton: 1996</t>
  </si>
  <si>
    <t>Bush II: 2004</t>
  </si>
  <si>
    <t>Obama: 2014</t>
  </si>
  <si>
    <t>Federal Deficit</t>
  </si>
  <si>
    <t>Deficit Percent of GDP</t>
    <phoneticPr fontId="0" type="noConversion"/>
  </si>
  <si>
    <t>Social insurance and retirement receipts</t>
  </si>
  <si>
    <t>2005</t>
  </si>
  <si>
    <t xml:space="preserve">  Federal employees retirement—employee share</t>
  </si>
  <si>
    <t>250 General Science, Space, and Technology:</t>
  </si>
  <si>
    <t>251 General science and basic research</t>
  </si>
  <si>
    <t>* $500 thousand or less.</t>
  </si>
  <si>
    <t>Program</t>
  </si>
  <si>
    <t xml:space="preserve">    (Off-Budget)</t>
  </si>
  <si>
    <t>Veterans education benefits</t>
  </si>
  <si>
    <t xml:space="preserve">  Federal funds</t>
  </si>
  <si>
    <t xml:space="preserve">  Debt collection initiatives</t>
  </si>
  <si>
    <t>Payment where child credit exceeds tax liability</t>
  </si>
  <si>
    <t>Refundable AMT credit</t>
  </si>
  <si>
    <t>Other public assistance</t>
  </si>
  <si>
    <t>Coal miners and black lung benefits</t>
  </si>
  <si>
    <t>Total “Other Receipts”</t>
  </si>
  <si>
    <t>Estate and Gift Taxes</t>
  </si>
  <si>
    <t>Corporate Income Tax</t>
    <phoneticPr fontId="0" type="noConversion"/>
  </si>
  <si>
    <t>Other Receipts</t>
    <phoneticPr fontId="0" type="noConversion"/>
  </si>
  <si>
    <t>Medicare</t>
    <phoneticPr fontId="0" type="noConversion"/>
  </si>
  <si>
    <t>Other Health Care</t>
    <phoneticPr fontId="0" type="noConversion"/>
  </si>
  <si>
    <t>Assistance to Needy</t>
    <phoneticPr fontId="0" type="noConversion"/>
  </si>
  <si>
    <t>Defense, Veterans, Justice</t>
    <phoneticPr fontId="0" type="noConversion"/>
  </si>
  <si>
    <t>Everything Else</t>
    <phoneticPr fontId="0" type="noConversion"/>
  </si>
  <si>
    <t>Social Security Old Age</t>
    <phoneticPr fontId="0" type="noConversion"/>
  </si>
  <si>
    <t>Veterans service-connected compensation</t>
  </si>
  <si>
    <t>Medicare:</t>
  </si>
  <si>
    <t>Medicare: hospital insurance</t>
  </si>
  <si>
    <t>Medicare: supplementary medical insurance</t>
  </si>
  <si>
    <t>Medicaid</t>
  </si>
  <si>
    <t>050 National Defense:</t>
  </si>
  <si>
    <t>051 Department of Defense-Military:</t>
  </si>
  <si>
    <t>Military Personnel</t>
  </si>
  <si>
    <t>Operation and Maintenance</t>
  </si>
  <si>
    <t>Procurement</t>
  </si>
  <si>
    <t>Research, Development, Test, and Evaluation</t>
  </si>
  <si>
    <t>Military Construction</t>
  </si>
  <si>
    <t>Family Housing</t>
  </si>
</sst>
</file>

<file path=xl/styles.xml><?xml version="1.0" encoding="utf-8"?>
<styleSheet xmlns="http://schemas.openxmlformats.org/spreadsheetml/2006/main">
  <numFmts count="11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0.0%"/>
    <numFmt numFmtId="167" formatCode="&quot;$&quot;#,##0"/>
    <numFmt numFmtId="168" formatCode="_(* #,##0_);_(* \(#,##0\);_(* &quot;-&quot;??_);_(@_)"/>
    <numFmt numFmtId="169" formatCode="#0"/>
    <numFmt numFmtId="170" formatCode="#0.0"/>
    <numFmt numFmtId="171" formatCode="_(&quot;$&quot;* #,##0_);_(&quot;$&quot;* \(#,##0\);_(&quot;$&quot;* &quot;-&quot;??_);_(@_)"/>
    <numFmt numFmtId="172" formatCode="_(* #,##0.0_);_(* \(#,##0.0\);_(* &quot;-&quot;??_);_(@_)"/>
  </numFmts>
  <fonts count="33">
    <font>
      <sz val="12"/>
      <name val="Courier New"/>
      <family val="3"/>
    </font>
    <font>
      <b/>
      <sz val="10"/>
      <name val="Arial"/>
      <family val="2"/>
    </font>
    <font>
      <b/>
      <sz val="12"/>
      <name val="Courier New"/>
      <family val="3"/>
    </font>
    <font>
      <u/>
      <sz val="12"/>
      <color indexed="12"/>
      <name val="Courier New"/>
    </font>
    <font>
      <sz val="12"/>
      <name val="Courier New"/>
      <family val="3"/>
    </font>
    <font>
      <b/>
      <sz val="16"/>
      <name val="Courier New"/>
      <family val="3"/>
    </font>
    <font>
      <sz val="16"/>
      <name val="Courier New"/>
      <family val="3"/>
    </font>
    <font>
      <sz val="10"/>
      <name val="Courier New"/>
      <family val="3"/>
    </font>
    <font>
      <sz val="12"/>
      <color indexed="8"/>
      <name val="Courier New"/>
      <family val="2"/>
    </font>
    <font>
      <b/>
      <sz val="18"/>
      <name val="Courier New"/>
      <family val="3"/>
    </font>
    <font>
      <sz val="12"/>
      <color indexed="9"/>
      <name val="Courier New"/>
      <family val="2"/>
    </font>
    <font>
      <sz val="10"/>
      <name val="Arial"/>
    </font>
    <font>
      <sz val="11"/>
      <color indexed="8"/>
      <name val="Calibri"/>
      <family val="2"/>
    </font>
    <font>
      <sz val="8"/>
      <name val="Verdana"/>
    </font>
    <font>
      <sz val="10"/>
      <color indexed="8"/>
      <name val="Arial"/>
    </font>
    <font>
      <b/>
      <sz val="12"/>
      <color indexed="8"/>
      <name val="Arial"/>
    </font>
    <font>
      <b/>
      <sz val="10"/>
      <color indexed="8"/>
      <name val="Arial"/>
    </font>
    <font>
      <b/>
      <sz val="12"/>
      <name val="Arial"/>
    </font>
    <font>
      <sz val="12"/>
      <name val="Arial"/>
    </font>
    <font>
      <b/>
      <sz val="16"/>
      <name val="Arial"/>
    </font>
    <font>
      <sz val="16"/>
      <name val="Arial"/>
    </font>
    <font>
      <b/>
      <sz val="14"/>
      <name val="Arial"/>
    </font>
    <font>
      <sz val="14"/>
      <name val="Arial"/>
    </font>
    <font>
      <b/>
      <vertAlign val="superscript"/>
      <sz val="10"/>
      <name val="Arial"/>
      <family val="2"/>
    </font>
    <font>
      <b/>
      <sz val="18"/>
      <name val="Arial"/>
    </font>
    <font>
      <sz val="18"/>
      <name val="Arial"/>
    </font>
    <font>
      <sz val="12"/>
      <color indexed="8"/>
      <name val="Arial"/>
    </font>
    <font>
      <sz val="14"/>
      <name val="Courier New"/>
      <family val="3"/>
    </font>
    <font>
      <sz val="10"/>
      <name val="Arial"/>
    </font>
    <font>
      <b/>
      <sz val="12"/>
      <name val="Arial"/>
    </font>
    <font>
      <sz val="10"/>
      <color indexed="9"/>
      <name val="Arial"/>
      <family val="2"/>
    </font>
    <font>
      <vertAlign val="superscript"/>
      <sz val="10"/>
      <name val="Arial"/>
      <family val="2"/>
    </font>
    <font>
      <b/>
      <u/>
      <sz val="12"/>
      <name val="Arial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/>
      <top/>
      <bottom style="thick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8"/>
      </top>
      <bottom/>
      <diagonal/>
    </border>
    <border>
      <left style="thin">
        <color indexed="64"/>
      </left>
      <right/>
      <top style="double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double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</borders>
  <cellStyleXfs count="6">
    <xf numFmtId="0" fontId="0" fillId="0" borderId="0"/>
    <xf numFmtId="43" fontId="12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12" fillId="0" borderId="0"/>
    <xf numFmtId="9" fontId="11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436">
    <xf numFmtId="0" fontId="0" fillId="0" borderId="0" xfId="0" applyNumberFormat="1" applyFont="1" applyAlignment="1" applyProtection="1">
      <protection locked="0"/>
    </xf>
    <xf numFmtId="0" fontId="2" fillId="0" borderId="0" xfId="0" applyNumberFormat="1" applyFont="1" applyFill="1" applyAlignment="1" applyProtection="1">
      <protection locked="0"/>
    </xf>
    <xf numFmtId="0" fontId="4" fillId="0" borderId="0" xfId="0" applyNumberFormat="1" applyFont="1" applyFill="1" applyAlignment="1" applyProtection="1">
      <protection locked="0"/>
    </xf>
    <xf numFmtId="0" fontId="4" fillId="0" borderId="0" xfId="0" applyNumberFormat="1" applyFont="1" applyFill="1" applyBorder="1" applyAlignment="1" applyProtection="1">
      <protection locked="0"/>
    </xf>
    <xf numFmtId="0" fontId="4" fillId="0" borderId="0" xfId="0" applyFont="1" applyBorder="1" applyProtection="1"/>
    <xf numFmtId="0" fontId="4" fillId="0" borderId="0" xfId="0" applyFont="1" applyAlignment="1"/>
    <xf numFmtId="0" fontId="4" fillId="0" borderId="0" xfId="0" applyFont="1" applyAlignment="1" applyProtection="1"/>
    <xf numFmtId="0" fontId="4" fillId="0" borderId="0" xfId="0" applyFont="1" applyProtection="1"/>
    <xf numFmtId="0" fontId="2" fillId="0" borderId="0" xfId="0" applyFont="1" applyBorder="1" applyAlignment="1" applyProtection="1">
      <alignment horizontal="center" vertical="center" wrapText="1"/>
    </xf>
    <xf numFmtId="3" fontId="4" fillId="0" borderId="0" xfId="0" applyNumberFormat="1" applyFont="1" applyBorder="1" applyAlignment="1" applyProtection="1">
      <alignment horizontal="right" wrapText="1"/>
    </xf>
    <xf numFmtId="3" fontId="4" fillId="0" borderId="0" xfId="0" applyNumberFormat="1" applyFont="1" applyBorder="1" applyAlignment="1" applyProtection="1"/>
    <xf numFmtId="0" fontId="4" fillId="2" borderId="0" xfId="0" applyFont="1" applyFill="1" applyAlignment="1" applyProtection="1"/>
    <xf numFmtId="3" fontId="4" fillId="2" borderId="0" xfId="0" applyNumberFormat="1" applyFont="1" applyFill="1" applyBorder="1" applyAlignment="1" applyProtection="1"/>
    <xf numFmtId="0" fontId="4" fillId="0" borderId="4" xfId="0" applyFont="1" applyBorder="1" applyAlignment="1" applyProtection="1"/>
    <xf numFmtId="0" fontId="2" fillId="2" borderId="0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right" vertical="center" wrapText="1"/>
    </xf>
    <xf numFmtId="0" fontId="2" fillId="2" borderId="0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vertical="center"/>
    </xf>
    <xf numFmtId="3" fontId="4" fillId="2" borderId="0" xfId="0" applyNumberFormat="1" applyFont="1" applyFill="1" applyBorder="1" applyAlignment="1" applyProtection="1">
      <alignment horizontal="right" wrapText="1"/>
    </xf>
    <xf numFmtId="0" fontId="4" fillId="2" borderId="0" xfId="0" applyFont="1" applyFill="1" applyBorder="1" applyAlignment="1" applyProtection="1">
      <alignment horizontal="left" vertical="center" wrapText="1"/>
    </xf>
    <xf numFmtId="0" fontId="4" fillId="2" borderId="0" xfId="0" applyFont="1" applyFill="1" applyBorder="1" applyAlignment="1" applyProtection="1">
      <alignment horizontal="left" vertical="center"/>
    </xf>
    <xf numFmtId="0" fontId="4" fillId="2" borderId="0" xfId="0" applyFont="1" applyFill="1" applyBorder="1" applyAlignment="1" applyProtection="1"/>
    <xf numFmtId="3" fontId="4" fillId="2" borderId="0" xfId="0" applyNumberFormat="1" applyFont="1" applyFill="1" applyBorder="1" applyAlignment="1" applyProtection="1">
      <alignment horizontal="right"/>
    </xf>
    <xf numFmtId="0" fontId="2" fillId="2" borderId="0" xfId="0" applyFont="1" applyFill="1" applyBorder="1" applyAlignment="1" applyProtection="1"/>
    <xf numFmtId="0" fontId="2" fillId="2" borderId="0" xfId="0" applyFont="1" applyFill="1" applyAlignment="1"/>
    <xf numFmtId="0" fontId="4" fillId="2" borderId="0" xfId="0" applyFont="1" applyFill="1" applyBorder="1" applyAlignment="1" applyProtection="1">
      <alignment wrapText="1"/>
    </xf>
    <xf numFmtId="0" fontId="4" fillId="2" borderId="0" xfId="0" applyFont="1" applyFill="1" applyAlignment="1"/>
    <xf numFmtId="0" fontId="4" fillId="2" borderId="0" xfId="0" applyFont="1" applyFill="1" applyProtection="1"/>
    <xf numFmtId="0" fontId="4" fillId="0" borderId="0" xfId="0" applyFont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left" wrapText="1" indent="2"/>
    </xf>
    <xf numFmtId="0" fontId="4" fillId="0" borderId="0" xfId="0" applyFont="1"/>
    <xf numFmtId="0" fontId="4" fillId="0" borderId="0" xfId="0" applyFont="1" applyBorder="1"/>
    <xf numFmtId="0" fontId="4" fillId="0" borderId="0" xfId="0" applyFont="1" applyAlignment="1" applyProtection="1">
      <alignment wrapText="1"/>
    </xf>
    <xf numFmtId="0" fontId="4" fillId="2" borderId="0" xfId="0" applyFont="1" applyFill="1"/>
    <xf numFmtId="0" fontId="4" fillId="2" borderId="0" xfId="0" applyFont="1" applyFill="1" applyBorder="1"/>
    <xf numFmtId="0" fontId="4" fillId="0" borderId="5" xfId="0" applyFont="1" applyBorder="1" applyAlignment="1" applyProtection="1">
      <alignment wrapText="1"/>
    </xf>
    <xf numFmtId="0" fontId="6" fillId="0" borderId="0" xfId="0" applyFont="1" applyBorder="1" applyAlignment="1" applyProtection="1"/>
    <xf numFmtId="165" fontId="4" fillId="0" borderId="0" xfId="0" applyNumberFormat="1" applyFont="1" applyBorder="1" applyProtection="1"/>
    <xf numFmtId="165" fontId="4" fillId="0" borderId="0" xfId="0" applyNumberFormat="1" applyFont="1" applyBorder="1" applyAlignment="1" applyProtection="1"/>
    <xf numFmtId="165" fontId="4" fillId="0" borderId="0" xfId="0" applyNumberFormat="1" applyFont="1" applyBorder="1" applyAlignment="1" applyProtection="1">
      <alignment horizontal="right" wrapText="1"/>
    </xf>
    <xf numFmtId="0" fontId="7" fillId="0" borderId="0" xfId="0" applyFont="1" applyBorder="1" applyAlignment="1" applyProtection="1"/>
    <xf numFmtId="0" fontId="2" fillId="0" borderId="0" xfId="0" applyFont="1"/>
    <xf numFmtId="0" fontId="9" fillId="0" borderId="0" xfId="0" applyNumberFormat="1" applyFont="1" applyFill="1" applyAlignment="1" applyProtection="1">
      <protection locked="0"/>
    </xf>
    <xf numFmtId="0" fontId="4" fillId="0" borderId="0" xfId="0" applyFont="1" applyBorder="1" applyAlignment="1" applyProtection="1">
      <alignment horizontal="center" wrapText="1"/>
    </xf>
    <xf numFmtId="0" fontId="5" fillId="0" borderId="0" xfId="0" applyNumberFormat="1" applyFont="1" applyAlignment="1" applyProtection="1">
      <alignment horizontal="left"/>
    </xf>
    <xf numFmtId="0" fontId="4" fillId="0" borderId="2" xfId="0" applyFont="1" applyBorder="1"/>
    <xf numFmtId="0" fontId="4" fillId="0" borderId="7" xfId="0" applyFont="1" applyFill="1" applyBorder="1" applyAlignment="1" applyProtection="1">
      <alignment horizontal="center" vertical="center" wrapText="1"/>
      <protection locked="0"/>
    </xf>
    <xf numFmtId="0" fontId="2" fillId="0" borderId="7" xfId="0" applyFont="1" applyBorder="1" applyProtection="1"/>
    <xf numFmtId="3" fontId="0" fillId="0" borderId="0" xfId="0" applyNumberFormat="1" applyBorder="1" applyAlignment="1">
      <alignment horizontal="right"/>
    </xf>
    <xf numFmtId="3" fontId="4" fillId="0" borderId="0" xfId="0" applyNumberFormat="1" applyFont="1" applyBorder="1" applyAlignment="1" applyProtection="1">
      <alignment horizontal="right"/>
    </xf>
    <xf numFmtId="3" fontId="4" fillId="0" borderId="0" xfId="0" applyNumberFormat="1" applyFont="1" applyFill="1" applyBorder="1" applyAlignment="1" applyProtection="1">
      <alignment horizontal="right"/>
    </xf>
    <xf numFmtId="166" fontId="9" fillId="0" borderId="0" xfId="4" applyNumberFormat="1" applyFont="1" applyAlignment="1">
      <alignment horizontal="right"/>
    </xf>
    <xf numFmtId="0" fontId="2" fillId="0" borderId="0" xfId="0" applyFont="1" applyBorder="1" applyProtection="1"/>
    <xf numFmtId="0" fontId="5" fillId="0" borderId="0" xfId="0" applyFont="1" applyBorder="1" applyProtection="1"/>
    <xf numFmtId="0" fontId="5" fillId="0" borderId="0" xfId="0" applyFont="1" applyBorder="1" applyAlignment="1">
      <alignment horizontal="right"/>
    </xf>
    <xf numFmtId="0" fontId="5" fillId="0" borderId="0" xfId="0" applyNumberFormat="1" applyFont="1" applyAlignment="1" applyProtection="1">
      <alignment horizontal="right"/>
    </xf>
    <xf numFmtId="0" fontId="5" fillId="0" borderId="0" xfId="0" applyFont="1" applyAlignment="1" applyProtection="1"/>
    <xf numFmtId="49" fontId="4" fillId="0" borderId="0" xfId="0" applyNumberFormat="1" applyFont="1" applyAlignment="1" applyProtection="1">
      <alignment horizontal="left"/>
    </xf>
    <xf numFmtId="2" fontId="4" fillId="0" borderId="8" xfId="0" applyNumberFormat="1" applyFont="1" applyBorder="1" applyAlignment="1" applyProtection="1">
      <alignment horizontal="center" vertical="center"/>
    </xf>
    <xf numFmtId="1" fontId="2" fillId="0" borderId="3" xfId="0" quotePrefix="1" applyNumberFormat="1" applyFont="1" applyBorder="1" applyAlignment="1" applyProtection="1">
      <alignment horizontal="right" vertical="center"/>
    </xf>
    <xf numFmtId="1" fontId="2" fillId="0" borderId="3" xfId="0" applyNumberFormat="1" applyFont="1" applyBorder="1" applyAlignment="1" applyProtection="1">
      <alignment horizontal="right" vertical="center"/>
    </xf>
    <xf numFmtId="1" fontId="2" fillId="0" borderId="3" xfId="0" applyNumberFormat="1" applyFont="1" applyFill="1" applyBorder="1" applyAlignment="1" applyProtection="1">
      <alignment horizontal="center" vertical="center" wrapText="1"/>
    </xf>
    <xf numFmtId="2" fontId="2" fillId="0" borderId="3" xfId="0" applyNumberFormat="1" applyFont="1" applyFill="1" applyBorder="1" applyAlignment="1" applyProtection="1">
      <alignment horizontal="center" vertical="center" wrapText="1"/>
    </xf>
    <xf numFmtId="165" fontId="4" fillId="0" borderId="0" xfId="3" applyNumberFormat="1" applyFont="1" applyBorder="1" applyAlignment="1" applyProtection="1">
      <alignment horizontal="right" wrapText="1"/>
    </xf>
    <xf numFmtId="0" fontId="4" fillId="0" borderId="9" xfId="0" applyFont="1" applyBorder="1" applyAlignment="1" applyProtection="1">
      <alignment horizontal="center" vertical="center" wrapText="1"/>
    </xf>
    <xf numFmtId="0" fontId="4" fillId="0" borderId="9" xfId="0" applyFont="1" applyBorder="1" applyAlignment="1" applyProtection="1"/>
    <xf numFmtId="0" fontId="10" fillId="0" borderId="9" xfId="0" applyFont="1" applyBorder="1" applyAlignment="1" applyProtection="1"/>
    <xf numFmtId="0" fontId="4" fillId="0" borderId="9" xfId="0" applyFont="1" applyBorder="1" applyAlignment="1" applyProtection="1">
      <alignment horizontal="left" indent="2"/>
    </xf>
    <xf numFmtId="49" fontId="4" fillId="0" borderId="0" xfId="0" applyNumberFormat="1" applyFont="1" applyProtection="1"/>
    <xf numFmtId="0" fontId="4" fillId="0" borderId="0" xfId="0" applyNumberFormat="1" applyFont="1" applyAlignment="1"/>
    <xf numFmtId="0" fontId="3" fillId="0" borderId="0" xfId="2" applyNumberFormat="1" applyFont="1" applyAlignment="1" applyProtection="1"/>
    <xf numFmtId="0" fontId="8" fillId="0" borderId="0" xfId="2" applyNumberFormat="1" applyFont="1" applyAlignment="1" applyProtection="1"/>
    <xf numFmtId="0" fontId="2" fillId="0" borderId="0" xfId="0" applyFont="1" applyAlignment="1" applyProtection="1">
      <alignment horizontal="left"/>
    </xf>
    <xf numFmtId="0" fontId="4" fillId="0" borderId="2" xfId="0" applyFont="1" applyBorder="1" applyAlignment="1">
      <alignment horizontal="fill" wrapText="1"/>
    </xf>
    <xf numFmtId="0" fontId="4" fillId="0" borderId="0" xfId="0" applyFont="1" applyBorder="1" applyAlignment="1">
      <alignment horizontal="fill" wrapText="1"/>
    </xf>
    <xf numFmtId="0" fontId="4" fillId="0" borderId="10" xfId="0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2" fontId="4" fillId="0" borderId="11" xfId="0" applyNumberFormat="1" applyFont="1" applyBorder="1" applyAlignment="1"/>
    <xf numFmtId="0" fontId="2" fillId="0" borderId="12" xfId="0" applyFont="1" applyBorder="1" applyAlignment="1"/>
    <xf numFmtId="0" fontId="4" fillId="0" borderId="12" xfId="0" applyFont="1" applyBorder="1" applyAlignment="1"/>
    <xf numFmtId="165" fontId="4" fillId="0" borderId="0" xfId="0" applyNumberFormat="1" applyFont="1" applyBorder="1" applyAlignment="1"/>
    <xf numFmtId="0" fontId="10" fillId="0" borderId="12" xfId="0" applyFont="1" applyBorder="1" applyAlignment="1"/>
    <xf numFmtId="49" fontId="4" fillId="0" borderId="0" xfId="0" applyNumberFormat="1" applyFont="1" applyAlignment="1"/>
    <xf numFmtId="0" fontId="3" fillId="0" borderId="0" xfId="2" applyFont="1" applyAlignment="1" applyProtection="1"/>
    <xf numFmtId="0" fontId="4" fillId="0" borderId="3" xfId="0" applyFont="1" applyBorder="1" applyAlignment="1">
      <alignment horizontal="center"/>
    </xf>
    <xf numFmtId="0" fontId="4" fillId="0" borderId="13" xfId="0" applyFont="1" applyBorder="1" applyAlignment="1"/>
    <xf numFmtId="2" fontId="3" fillId="0" borderId="0" xfId="2" applyNumberFormat="1" applyFont="1" applyAlignment="1" applyProtection="1"/>
    <xf numFmtId="0" fontId="0" fillId="0" borderId="2" xfId="0" applyNumberFormat="1" applyFont="1" applyBorder="1" applyAlignment="1" applyProtection="1"/>
    <xf numFmtId="0" fontId="0" fillId="0" borderId="0" xfId="0" applyNumberFormat="1" applyFont="1" applyAlignment="1" applyProtection="1"/>
    <xf numFmtId="3" fontId="0" fillId="0" borderId="0" xfId="0" applyNumberFormat="1" applyFont="1" applyAlignment="1" applyProtection="1">
      <alignment horizontal="right"/>
    </xf>
    <xf numFmtId="0" fontId="0" fillId="0" borderId="0" xfId="0" applyNumberFormat="1" applyFont="1" applyAlignment="1" applyProtection="1">
      <alignment horizontal="left" indent="1"/>
      <protection locked="0"/>
    </xf>
    <xf numFmtId="166" fontId="9" fillId="0" borderId="0" xfId="0" applyNumberFormat="1" applyFont="1" applyAlignment="1" applyProtection="1">
      <alignment horizontal="right"/>
    </xf>
    <xf numFmtId="0" fontId="2" fillId="0" borderId="0" xfId="0" applyFont="1" applyBorder="1" applyAlignment="1" applyProtection="1">
      <alignment horizontal="right" wrapText="1"/>
      <protection locked="0"/>
    </xf>
    <xf numFmtId="0" fontId="0" fillId="0" borderId="0" xfId="0" applyNumberFormat="1" applyFont="1" applyAlignment="1" applyProtection="1">
      <alignment horizontal="left"/>
      <protection locked="0"/>
    </xf>
    <xf numFmtId="0" fontId="11" fillId="0" borderId="0" xfId="0" applyFont="1" applyAlignment="1" applyProtection="1">
      <alignment horizontal="left" wrapText="1" indent="2"/>
    </xf>
    <xf numFmtId="3" fontId="11" fillId="0" borderId="14" xfId="0" applyNumberFormat="1" applyFont="1" applyBorder="1" applyAlignment="1" applyProtection="1">
      <alignment horizontal="right" wrapText="1"/>
    </xf>
    <xf numFmtId="0" fontId="1" fillId="0" borderId="8" xfId="0" applyFont="1" applyBorder="1" applyAlignment="1" applyProtection="1">
      <alignment horizontal="center" vertical="center" wrapText="1"/>
    </xf>
    <xf numFmtId="0" fontId="11" fillId="0" borderId="0" xfId="0" applyFont="1" applyAlignment="1" applyProtection="1">
      <alignment horizontal="left" wrapText="1" indent="1"/>
    </xf>
    <xf numFmtId="3" fontId="11" fillId="0" borderId="15" xfId="0" applyNumberFormat="1" applyFont="1" applyBorder="1" applyAlignment="1" applyProtection="1">
      <alignment horizontal="right" wrapText="1"/>
    </xf>
    <xf numFmtId="0" fontId="1" fillId="0" borderId="0" xfId="0" applyFont="1" applyAlignment="1" applyProtection="1">
      <alignment horizontal="center" wrapText="1"/>
    </xf>
    <xf numFmtId="0" fontId="11" fillId="0" borderId="2" xfId="0" applyFont="1" applyBorder="1" applyAlignment="1" applyProtection="1">
      <alignment horizontal="center" wrapText="1"/>
    </xf>
    <xf numFmtId="0" fontId="1" fillId="0" borderId="0" xfId="0" applyFont="1" applyAlignment="1" applyProtection="1">
      <alignment wrapText="1"/>
    </xf>
    <xf numFmtId="0" fontId="17" fillId="0" borderId="2" xfId="0" applyFont="1" applyBorder="1" applyAlignment="1" applyProtection="1">
      <alignment wrapText="1"/>
    </xf>
    <xf numFmtId="3" fontId="18" fillId="0" borderId="8" xfId="0" applyNumberFormat="1" applyFont="1" applyBorder="1" applyAlignment="1" applyProtection="1">
      <alignment horizontal="right" wrapText="1"/>
    </xf>
    <xf numFmtId="0" fontId="11" fillId="0" borderId="0" xfId="0" applyFont="1" applyProtection="1"/>
    <xf numFmtId="0" fontId="20" fillId="0" borderId="0" xfId="0" applyFont="1" applyAlignment="1" applyProtection="1">
      <alignment horizontal="left"/>
    </xf>
    <xf numFmtId="0" fontId="21" fillId="0" borderId="0" xfId="0" applyFont="1" applyAlignment="1" applyProtection="1">
      <alignment horizontal="left" wrapText="1"/>
    </xf>
    <xf numFmtId="0" fontId="22" fillId="0" borderId="2" xfId="0" applyFont="1" applyBorder="1" applyAlignment="1" applyProtection="1">
      <alignment horizontal="left" wrapText="1"/>
    </xf>
    <xf numFmtId="3" fontId="11" fillId="0" borderId="16" xfId="0" applyNumberFormat="1" applyFont="1" applyBorder="1" applyAlignment="1" applyProtection="1">
      <alignment horizontal="right" wrapText="1"/>
    </xf>
    <xf numFmtId="3" fontId="17" fillId="0" borderId="14" xfId="0" applyNumberFormat="1" applyFont="1" applyBorder="1" applyAlignment="1" applyProtection="1">
      <alignment horizontal="right" wrapText="1"/>
    </xf>
    <xf numFmtId="165" fontId="2" fillId="0" borderId="0" xfId="0" applyNumberFormat="1" applyFont="1" applyBorder="1" applyAlignment="1"/>
    <xf numFmtId="0" fontId="11" fillId="0" borderId="0" xfId="0" applyFont="1" applyAlignment="1" applyProtection="1">
      <alignment wrapText="1"/>
    </xf>
    <xf numFmtId="0" fontId="1" fillId="0" borderId="17" xfId="0" applyFont="1" applyBorder="1" applyAlignment="1" applyProtection="1">
      <alignment horizontal="center" vertical="center" wrapText="1"/>
    </xf>
    <xf numFmtId="0" fontId="1" fillId="0" borderId="18" xfId="0" applyFont="1" applyBorder="1" applyAlignment="1" applyProtection="1">
      <alignment horizontal="left" vertical="center"/>
    </xf>
    <xf numFmtId="0" fontId="1" fillId="0" borderId="8" xfId="0" applyFont="1" applyBorder="1" applyAlignment="1" applyProtection="1">
      <alignment horizontal="left" vertical="center"/>
    </xf>
    <xf numFmtId="0" fontId="11" fillId="0" borderId="8" xfId="0" applyFont="1" applyBorder="1" applyAlignment="1" applyProtection="1">
      <alignment horizontal="right" wrapText="1"/>
    </xf>
    <xf numFmtId="0" fontId="11" fillId="0" borderId="6" xfId="0" applyFont="1" applyBorder="1" applyAlignment="1" applyProtection="1">
      <alignment horizontal="right" wrapText="1"/>
    </xf>
    <xf numFmtId="0" fontId="4" fillId="0" borderId="6" xfId="0" applyNumberFormat="1" applyFont="1" applyFill="1" applyBorder="1" applyAlignment="1" applyProtection="1">
      <alignment horizontal="right"/>
      <protection locked="0"/>
    </xf>
    <xf numFmtId="3" fontId="11" fillId="0" borderId="8" xfId="0" applyNumberFormat="1" applyFont="1" applyBorder="1" applyAlignment="1" applyProtection="1">
      <alignment horizontal="right" wrapText="1"/>
    </xf>
    <xf numFmtId="3" fontId="11" fillId="0" borderId="6" xfId="0" applyNumberFormat="1" applyFont="1" applyBorder="1" applyAlignment="1" applyProtection="1">
      <alignment horizontal="right" wrapText="1"/>
    </xf>
    <xf numFmtId="0" fontId="4" fillId="0" borderId="6" xfId="0" applyNumberFormat="1" applyFont="1" applyFill="1" applyBorder="1" applyAlignment="1" applyProtection="1">
      <protection locked="0"/>
    </xf>
    <xf numFmtId="0" fontId="24" fillId="0" borderId="17" xfId="0" applyFont="1" applyBorder="1" applyAlignment="1" applyProtection="1">
      <alignment horizontal="center" vertical="center" wrapText="1"/>
    </xf>
    <xf numFmtId="0" fontId="25" fillId="0" borderId="0" xfId="0" applyFont="1" applyAlignment="1" applyProtection="1">
      <alignment horizontal="left"/>
    </xf>
    <xf numFmtId="0" fontId="1" fillId="0" borderId="6" xfId="0" applyFont="1" applyBorder="1" applyAlignment="1" applyProtection="1">
      <alignment horizontal="center" vertical="center" wrapText="1"/>
    </xf>
    <xf numFmtId="3" fontId="1" fillId="0" borderId="14" xfId="0" applyNumberFormat="1" applyFont="1" applyBorder="1" applyAlignment="1" applyProtection="1">
      <alignment horizontal="right" wrapText="1"/>
    </xf>
    <xf numFmtId="3" fontId="11" fillId="0" borderId="19" xfId="0" applyNumberFormat="1" applyFont="1" applyBorder="1" applyAlignment="1" applyProtection="1">
      <alignment horizontal="right" wrapText="1"/>
    </xf>
    <xf numFmtId="0" fontId="11" fillId="0" borderId="2" xfId="0" applyFont="1" applyBorder="1" applyAlignment="1" applyProtection="1">
      <alignment horizontal="left" wrapText="1" indent="2"/>
    </xf>
    <xf numFmtId="3" fontId="21" fillId="0" borderId="14" xfId="0" applyNumberFormat="1" applyFont="1" applyBorder="1" applyAlignment="1" applyProtection="1">
      <alignment horizontal="right" wrapText="1"/>
    </xf>
    <xf numFmtId="0" fontId="21" fillId="0" borderId="0" xfId="0" applyFont="1" applyAlignment="1" applyProtection="1">
      <alignment wrapText="1"/>
    </xf>
    <xf numFmtId="0" fontId="21" fillId="0" borderId="0" xfId="0" applyFont="1" applyProtection="1"/>
    <xf numFmtId="0" fontId="1" fillId="0" borderId="18" xfId="0" applyFont="1" applyBorder="1" applyAlignment="1" applyProtection="1">
      <alignment horizontal="center" vertical="center" wrapText="1"/>
    </xf>
    <xf numFmtId="0" fontId="22" fillId="0" borderId="0" xfId="0" applyFont="1" applyAlignment="1" applyProtection="1">
      <alignment horizontal="left"/>
    </xf>
    <xf numFmtId="165" fontId="11" fillId="0" borderId="15" xfId="0" applyNumberFormat="1" applyFont="1" applyBorder="1" applyAlignment="1" applyProtection="1">
      <alignment horizontal="right" wrapText="1"/>
    </xf>
    <xf numFmtId="165" fontId="11" fillId="0" borderId="16" xfId="0" applyNumberFormat="1" applyFont="1" applyBorder="1" applyAlignment="1" applyProtection="1">
      <alignment horizontal="right" wrapText="1"/>
    </xf>
    <xf numFmtId="0" fontId="5" fillId="0" borderId="0" xfId="0" applyNumberFormat="1" applyFont="1" applyFill="1" applyAlignment="1" applyProtection="1">
      <protection locked="0"/>
    </xf>
    <xf numFmtId="0" fontId="17" fillId="0" borderId="0" xfId="0" applyFont="1" applyBorder="1"/>
    <xf numFmtId="164" fontId="2" fillId="0" borderId="0" xfId="0" applyNumberFormat="1" applyFont="1"/>
    <xf numFmtId="0" fontId="19" fillId="0" borderId="0" xfId="0" applyFont="1" applyBorder="1"/>
    <xf numFmtId="0" fontId="5" fillId="0" borderId="0" xfId="0" applyFont="1"/>
    <xf numFmtId="166" fontId="0" fillId="0" borderId="0" xfId="4" applyNumberFormat="1" applyFont="1" applyBorder="1" applyAlignment="1">
      <alignment horizontal="right"/>
    </xf>
    <xf numFmtId="0" fontId="16" fillId="0" borderId="0" xfId="0" applyFont="1" applyFill="1" applyAlignment="1">
      <alignment horizontal="left"/>
    </xf>
    <xf numFmtId="170" fontId="14" fillId="0" borderId="0" xfId="0" applyNumberFormat="1" applyFont="1" applyFill="1" applyAlignment="1">
      <alignment horizontal="right"/>
    </xf>
    <xf numFmtId="0" fontId="15" fillId="0" borderId="20" xfId="0" applyFont="1" applyFill="1" applyBorder="1" applyAlignment="1">
      <alignment horizontal="left" wrapText="1"/>
    </xf>
    <xf numFmtId="0" fontId="15" fillId="0" borderId="20" xfId="0" applyFont="1" applyFill="1" applyBorder="1" applyAlignment="1">
      <alignment horizontal="center" wrapText="1"/>
    </xf>
    <xf numFmtId="0" fontId="15" fillId="0" borderId="0" xfId="0" applyFont="1" applyFill="1" applyAlignment="1">
      <alignment horizontal="left"/>
    </xf>
    <xf numFmtId="168" fontId="26" fillId="0" borderId="0" xfId="1" applyNumberFormat="1" applyFont="1" applyFill="1" applyAlignment="1">
      <alignment horizontal="right"/>
    </xf>
    <xf numFmtId="169" fontId="26" fillId="0" borderId="0" xfId="0" applyNumberFormat="1" applyFont="1" applyFill="1" applyAlignment="1">
      <alignment horizontal="right"/>
    </xf>
    <xf numFmtId="170" fontId="26" fillId="0" borderId="0" xfId="0" applyNumberFormat="1" applyFont="1" applyFill="1" applyAlignment="1">
      <alignment horizontal="right"/>
    </xf>
    <xf numFmtId="0" fontId="11" fillId="0" borderId="0" xfId="0" applyFont="1" applyAlignment="1" applyProtection="1">
      <alignment horizontal="right" wrapText="1"/>
    </xf>
    <xf numFmtId="0" fontId="11" fillId="0" borderId="2" xfId="0" applyFont="1" applyBorder="1" applyAlignment="1" applyProtection="1">
      <alignment horizontal="right" wrapText="1"/>
    </xf>
    <xf numFmtId="0" fontId="0" fillId="0" borderId="0" xfId="0" applyAlignment="1"/>
    <xf numFmtId="165" fontId="27" fillId="0" borderId="0" xfId="0" applyNumberFormat="1" applyFont="1"/>
    <xf numFmtId="0" fontId="1" fillId="0" borderId="22" xfId="0" applyFont="1" applyBorder="1" applyAlignment="1" applyProtection="1">
      <alignment horizontal="center" vertical="center" wrapText="1"/>
    </xf>
    <xf numFmtId="167" fontId="29" fillId="0" borderId="22" xfId="0" applyNumberFormat="1" applyFont="1" applyBorder="1" applyAlignment="1" applyProtection="1">
      <alignment horizontal="right" wrapText="1"/>
    </xf>
    <xf numFmtId="167" fontId="4" fillId="0" borderId="23" xfId="0" applyNumberFormat="1" applyFont="1" applyBorder="1" applyAlignment="1" applyProtection="1">
      <alignment horizontal="center" vertical="center" wrapText="1"/>
    </xf>
    <xf numFmtId="167" fontId="4" fillId="0" borderId="23" xfId="0" applyNumberFormat="1" applyFont="1" applyFill="1" applyBorder="1" applyAlignment="1" applyProtection="1">
      <protection locked="0"/>
    </xf>
    <xf numFmtId="167" fontId="11" fillId="0" borderId="18" xfId="0" applyNumberFormat="1" applyFont="1" applyBorder="1" applyAlignment="1" applyProtection="1">
      <alignment horizontal="right" wrapText="1"/>
    </xf>
    <xf numFmtId="167" fontId="11" fillId="0" borderId="23" xfId="0" applyNumberFormat="1" applyFont="1" applyBorder="1" applyAlignment="1" applyProtection="1">
      <alignment horizontal="right" wrapText="1"/>
    </xf>
    <xf numFmtId="167" fontId="4" fillId="0" borderId="23" xfId="0" applyNumberFormat="1" applyFont="1" applyBorder="1" applyAlignment="1" applyProtection="1">
      <alignment horizontal="left" indent="2"/>
    </xf>
    <xf numFmtId="167" fontId="1" fillId="0" borderId="18" xfId="0" applyNumberFormat="1" applyFont="1" applyBorder="1" applyAlignment="1" applyProtection="1">
      <alignment horizontal="right" wrapText="1"/>
    </xf>
    <xf numFmtId="167" fontId="4" fillId="0" borderId="23" xfId="0" applyNumberFormat="1" applyFont="1" applyBorder="1" applyAlignment="1" applyProtection="1">
      <alignment horizontal="right" wrapText="1"/>
    </xf>
    <xf numFmtId="167" fontId="4" fillId="0" borderId="23" xfId="0" applyNumberFormat="1" applyFont="1" applyBorder="1" applyAlignment="1" applyProtection="1"/>
    <xf numFmtId="167" fontId="2" fillId="0" borderId="23" xfId="0" applyNumberFormat="1" applyFont="1" applyFill="1" applyBorder="1" applyAlignment="1" applyProtection="1">
      <protection locked="0"/>
    </xf>
    <xf numFmtId="167" fontId="1" fillId="0" borderId="23" xfId="0" applyNumberFormat="1" applyFont="1" applyFill="1" applyBorder="1" applyAlignment="1" applyProtection="1">
      <protection locked="0"/>
    </xf>
    <xf numFmtId="167" fontId="10" fillId="0" borderId="23" xfId="0" applyNumberFormat="1" applyFont="1" applyBorder="1" applyAlignment="1" applyProtection="1"/>
    <xf numFmtId="167" fontId="11" fillId="0" borderId="24" xfId="0" applyNumberFormat="1" applyFont="1" applyBorder="1" applyAlignment="1" applyProtection="1">
      <alignment horizontal="right" wrapText="1"/>
    </xf>
    <xf numFmtId="3" fontId="28" fillId="2" borderId="13" xfId="0" applyNumberFormat="1" applyFont="1" applyFill="1" applyBorder="1" applyAlignment="1" applyProtection="1">
      <alignment vertical="center"/>
    </xf>
    <xf numFmtId="3" fontId="28" fillId="2" borderId="13" xfId="0" applyNumberFormat="1" applyFont="1" applyFill="1" applyBorder="1" applyAlignment="1" applyProtection="1">
      <alignment horizontal="left" vertical="center" wrapText="1"/>
    </xf>
    <xf numFmtId="3" fontId="28" fillId="2" borderId="13" xfId="0" applyNumberFormat="1" applyFont="1" applyFill="1" applyBorder="1" applyAlignment="1" applyProtection="1">
      <alignment horizontal="left" vertical="center"/>
    </xf>
    <xf numFmtId="3" fontId="28" fillId="2" borderId="13" xfId="0" applyNumberFormat="1" applyFont="1" applyFill="1" applyBorder="1" applyAlignment="1" applyProtection="1"/>
    <xf numFmtId="3" fontId="1" fillId="2" borderId="13" xfId="0" applyNumberFormat="1" applyFont="1" applyFill="1" applyBorder="1" applyAlignment="1" applyProtection="1">
      <alignment horizontal="center" vertical="center" wrapText="1"/>
    </xf>
    <xf numFmtId="3" fontId="1" fillId="2" borderId="13" xfId="0" applyNumberFormat="1" applyFont="1" applyFill="1" applyBorder="1" applyAlignment="1" applyProtection="1"/>
    <xf numFmtId="3" fontId="1" fillId="2" borderId="13" xfId="0" applyNumberFormat="1" applyFont="1" applyFill="1" applyBorder="1" applyAlignment="1"/>
    <xf numFmtId="3" fontId="28" fillId="2" borderId="13" xfId="0" applyNumberFormat="1" applyFont="1" applyFill="1" applyBorder="1" applyAlignment="1"/>
    <xf numFmtId="3" fontId="28" fillId="0" borderId="13" xfId="0" applyNumberFormat="1" applyFont="1" applyBorder="1" applyAlignment="1" applyProtection="1">
      <alignment wrapText="1"/>
    </xf>
    <xf numFmtId="3" fontId="28" fillId="0" borderId="13" xfId="0" applyNumberFormat="1" applyFont="1" applyBorder="1" applyAlignment="1" applyProtection="1">
      <alignment horizontal="left" wrapText="1" indent="1"/>
    </xf>
    <xf numFmtId="3" fontId="28" fillId="0" borderId="25" xfId="0" applyNumberFormat="1" applyFont="1" applyBorder="1" applyAlignment="1" applyProtection="1">
      <alignment horizontal="left" wrapText="1" indent="1"/>
    </xf>
    <xf numFmtId="3" fontId="29" fillId="2" borderId="13" xfId="0" applyNumberFormat="1" applyFont="1" applyFill="1" applyBorder="1" applyAlignment="1" applyProtection="1">
      <alignment vertical="center"/>
    </xf>
    <xf numFmtId="167" fontId="29" fillId="0" borderId="13" xfId="0" applyNumberFormat="1" applyFont="1" applyBorder="1" applyAlignment="1" applyProtection="1">
      <alignment horizontal="right" wrapText="1"/>
    </xf>
    <xf numFmtId="167" fontId="29" fillId="0" borderId="13" xfId="0" applyNumberFormat="1" applyFont="1" applyFill="1" applyBorder="1" applyAlignment="1" applyProtection="1">
      <protection locked="0"/>
    </xf>
    <xf numFmtId="167" fontId="28" fillId="0" borderId="13" xfId="0" applyNumberFormat="1" applyFont="1" applyBorder="1" applyAlignment="1" applyProtection="1">
      <alignment horizontal="right" wrapText="1"/>
    </xf>
    <xf numFmtId="167" fontId="28" fillId="0" borderId="13" xfId="0" applyNumberFormat="1" applyFont="1" applyFill="1" applyBorder="1" applyAlignment="1" applyProtection="1">
      <protection locked="0"/>
    </xf>
    <xf numFmtId="167" fontId="28" fillId="2" borderId="13" xfId="0" applyNumberFormat="1" applyFont="1" applyFill="1" applyBorder="1" applyAlignment="1" applyProtection="1">
      <alignment horizontal="right" wrapText="1"/>
    </xf>
    <xf numFmtId="167" fontId="28" fillId="0" borderId="13" xfId="0" applyNumberFormat="1" applyFont="1" applyBorder="1" applyAlignment="1"/>
    <xf numFmtId="167" fontId="28" fillId="0" borderId="26" xfId="0" applyNumberFormat="1" applyFont="1" applyBorder="1" applyAlignment="1" applyProtection="1">
      <alignment horizontal="right" wrapText="1"/>
    </xf>
    <xf numFmtId="167" fontId="1" fillId="2" borderId="13" xfId="0" applyNumberFormat="1" applyFont="1" applyFill="1" applyBorder="1" applyAlignment="1" applyProtection="1">
      <alignment horizontal="center" vertical="center" wrapText="1"/>
    </xf>
    <xf numFmtId="167" fontId="28" fillId="0" borderId="27" xfId="0" applyNumberFormat="1" applyFont="1" applyBorder="1" applyAlignment="1" applyProtection="1">
      <alignment horizontal="right" wrapText="1"/>
    </xf>
    <xf numFmtId="167" fontId="1" fillId="2" borderId="13" xfId="0" applyNumberFormat="1" applyFont="1" applyFill="1" applyBorder="1" applyAlignment="1"/>
    <xf numFmtId="167" fontId="1" fillId="0" borderId="13" xfId="0" applyNumberFormat="1" applyFont="1" applyBorder="1" applyAlignment="1"/>
    <xf numFmtId="167" fontId="1" fillId="0" borderId="13" xfId="0" applyNumberFormat="1" applyFont="1" applyFill="1" applyBorder="1" applyAlignment="1" applyProtection="1">
      <protection locked="0"/>
    </xf>
    <xf numFmtId="167" fontId="28" fillId="2" borderId="13" xfId="0" applyNumberFormat="1" applyFont="1" applyFill="1" applyBorder="1" applyAlignment="1" applyProtection="1"/>
    <xf numFmtId="167" fontId="28" fillId="2" borderId="13" xfId="0" applyNumberFormat="1" applyFont="1" applyFill="1" applyBorder="1" applyAlignment="1" applyProtection="1">
      <alignment wrapText="1"/>
    </xf>
    <xf numFmtId="167" fontId="30" fillId="0" borderId="13" xfId="0" applyNumberFormat="1" applyFont="1" applyBorder="1" applyAlignment="1"/>
    <xf numFmtId="167" fontId="28" fillId="2" borderId="13" xfId="0" applyNumberFormat="1" applyFont="1" applyFill="1" applyBorder="1" applyAlignment="1"/>
    <xf numFmtId="167" fontId="28" fillId="2" borderId="13" xfId="0" applyNumberFormat="1" applyFont="1" applyFill="1" applyBorder="1" applyAlignment="1" applyProtection="1">
      <alignment horizontal="right"/>
    </xf>
    <xf numFmtId="167" fontId="28" fillId="0" borderId="25" xfId="0" applyNumberFormat="1" applyFont="1" applyBorder="1" applyAlignment="1" applyProtection="1">
      <alignment horizontal="right" wrapText="1"/>
    </xf>
    <xf numFmtId="0" fontId="28" fillId="0" borderId="18" xfId="0" applyFont="1" applyBorder="1" applyAlignment="1" applyProtection="1">
      <alignment horizontal="left" vertical="center"/>
    </xf>
    <xf numFmtId="0" fontId="29" fillId="0" borderId="18" xfId="0" applyFont="1" applyBorder="1" applyAlignment="1" applyProtection="1">
      <alignment horizontal="left" vertical="center"/>
    </xf>
    <xf numFmtId="0" fontId="28" fillId="0" borderId="8" xfId="0" applyFont="1" applyBorder="1" applyAlignment="1" applyProtection="1">
      <alignment horizontal="left" vertical="center"/>
    </xf>
    <xf numFmtId="167" fontId="29" fillId="0" borderId="28" xfId="0" applyNumberFormat="1" applyFont="1" applyBorder="1" applyAlignment="1" applyProtection="1">
      <alignment horizontal="right" wrapText="1"/>
    </xf>
    <xf numFmtId="167" fontId="28" fillId="0" borderId="29" xfId="0" applyNumberFormat="1" applyFont="1" applyFill="1" applyBorder="1" applyAlignment="1" applyProtection="1">
      <protection locked="0"/>
    </xf>
    <xf numFmtId="167" fontId="28" fillId="0" borderId="30" xfId="0" applyNumberFormat="1" applyFont="1" applyFill="1" applyBorder="1" applyAlignment="1" applyProtection="1">
      <protection locked="0"/>
    </xf>
    <xf numFmtId="3" fontId="1" fillId="0" borderId="13" xfId="0" applyNumberFormat="1" applyFont="1" applyBorder="1" applyAlignment="1" applyProtection="1">
      <alignment wrapText="1"/>
    </xf>
    <xf numFmtId="0" fontId="29" fillId="0" borderId="0" xfId="0" applyFont="1" applyAlignment="1" applyProtection="1">
      <alignment wrapText="1"/>
    </xf>
    <xf numFmtId="3" fontId="29" fillId="0" borderId="14" xfId="0" applyNumberFormat="1" applyFont="1" applyBorder="1" applyAlignment="1" applyProtection="1">
      <alignment horizontal="right" wrapText="1"/>
    </xf>
    <xf numFmtId="3" fontId="29" fillId="0" borderId="15" xfId="0" applyNumberFormat="1" applyFont="1" applyBorder="1" applyAlignment="1" applyProtection="1">
      <alignment horizontal="right" wrapText="1"/>
    </xf>
    <xf numFmtId="0" fontId="29" fillId="0" borderId="0" xfId="0" applyFont="1" applyAlignment="1" applyProtection="1"/>
    <xf numFmtId="3" fontId="29" fillId="0" borderId="14" xfId="0" applyNumberFormat="1" applyFont="1" applyBorder="1" applyAlignment="1" applyProtection="1">
      <alignment wrapText="1"/>
    </xf>
    <xf numFmtId="167" fontId="4" fillId="0" borderId="13" xfId="0" applyNumberFormat="1" applyFont="1" applyBorder="1" applyAlignment="1"/>
    <xf numFmtId="3" fontId="11" fillId="0" borderId="0" xfId="0" applyNumberFormat="1" applyFont="1" applyBorder="1" applyAlignment="1" applyProtection="1">
      <alignment horizontal="right" wrapText="1"/>
    </xf>
    <xf numFmtId="167" fontId="21" fillId="0" borderId="30" xfId="0" applyNumberFormat="1" applyFont="1" applyBorder="1" applyAlignment="1" applyProtection="1">
      <alignment horizontal="right" wrapText="1"/>
    </xf>
    <xf numFmtId="167" fontId="21" fillId="0" borderId="31" xfId="0" applyNumberFormat="1" applyFont="1" applyBorder="1" applyAlignment="1" applyProtection="1">
      <alignment horizontal="right" wrapText="1"/>
    </xf>
    <xf numFmtId="167" fontId="11" fillId="0" borderId="32" xfId="0" applyNumberFormat="1" applyFont="1" applyBorder="1" applyAlignment="1" applyProtection="1">
      <alignment horizontal="right" wrapText="1"/>
    </xf>
    <xf numFmtId="167" fontId="11" fillId="0" borderId="33" xfId="0" applyNumberFormat="1" applyFont="1" applyBorder="1" applyAlignment="1" applyProtection="1">
      <alignment horizontal="right" wrapText="1"/>
    </xf>
    <xf numFmtId="167" fontId="11" fillId="0" borderId="34" xfId="0" applyNumberFormat="1" applyFont="1" applyBorder="1" applyAlignment="1" applyProtection="1">
      <alignment horizontal="right" wrapText="1"/>
    </xf>
    <xf numFmtId="167" fontId="11" fillId="0" borderId="35" xfId="0" applyNumberFormat="1" applyFont="1" applyBorder="1" applyAlignment="1" applyProtection="1">
      <alignment horizontal="right" wrapText="1"/>
    </xf>
    <xf numFmtId="167" fontId="29" fillId="0" borderId="36" xfId="0" applyNumberFormat="1" applyFont="1" applyBorder="1" applyAlignment="1" applyProtection="1">
      <alignment horizontal="right" wrapText="1"/>
    </xf>
    <xf numFmtId="167" fontId="1" fillId="0" borderId="28" xfId="0" applyNumberFormat="1" applyFont="1" applyBorder="1" applyAlignment="1" applyProtection="1">
      <alignment horizontal="right" wrapText="1"/>
    </xf>
    <xf numFmtId="167" fontId="1" fillId="0" borderId="36" xfId="0" applyNumberFormat="1" applyFont="1" applyBorder="1" applyAlignment="1" applyProtection="1">
      <alignment horizontal="right" wrapText="1"/>
    </xf>
    <xf numFmtId="167" fontId="11" fillId="0" borderId="13" xfId="0" applyNumberFormat="1" applyFont="1" applyBorder="1" applyAlignment="1" applyProtection="1">
      <alignment horizontal="right" wrapText="1"/>
    </xf>
    <xf numFmtId="167" fontId="11" fillId="0" borderId="37" xfId="0" applyNumberFormat="1" applyFont="1" applyBorder="1" applyAlignment="1" applyProtection="1">
      <alignment horizontal="right" wrapText="1"/>
    </xf>
    <xf numFmtId="167" fontId="29" fillId="0" borderId="37" xfId="0" applyNumberFormat="1" applyFont="1" applyBorder="1" applyAlignment="1" applyProtection="1">
      <alignment horizontal="right" wrapText="1"/>
    </xf>
    <xf numFmtId="167" fontId="29" fillId="0" borderId="28" xfId="0" applyNumberFormat="1" applyFont="1" applyBorder="1" applyAlignment="1" applyProtection="1">
      <alignment wrapText="1"/>
    </xf>
    <xf numFmtId="167" fontId="29" fillId="0" borderId="36" xfId="0" applyNumberFormat="1" applyFont="1" applyBorder="1" applyAlignment="1" applyProtection="1">
      <alignment wrapText="1"/>
    </xf>
    <xf numFmtId="167" fontId="4" fillId="2" borderId="13" xfId="0" applyNumberFormat="1" applyFont="1" applyFill="1" applyBorder="1" applyAlignment="1" applyProtection="1"/>
    <xf numFmtId="167" fontId="4" fillId="0" borderId="13" xfId="3" applyNumberFormat="1" applyFont="1" applyBorder="1" applyAlignment="1" applyProtection="1">
      <alignment horizontal="right" wrapText="1"/>
    </xf>
    <xf numFmtId="167" fontId="4" fillId="0" borderId="13" xfId="0" applyNumberFormat="1" applyFont="1" applyFill="1" applyBorder="1" applyAlignment="1" applyProtection="1">
      <protection locked="0"/>
    </xf>
    <xf numFmtId="167" fontId="4" fillId="0" borderId="37" xfId="0" applyNumberFormat="1" applyFont="1" applyFill="1" applyBorder="1" applyAlignment="1" applyProtection="1">
      <protection locked="0"/>
    </xf>
    <xf numFmtId="167" fontId="4" fillId="0" borderId="13" xfId="0" applyNumberFormat="1" applyFont="1" applyBorder="1" applyAlignment="1" applyProtection="1"/>
    <xf numFmtId="167" fontId="11" fillId="0" borderId="29" xfId="0" applyNumberFormat="1" applyFont="1" applyBorder="1" applyAlignment="1" applyProtection="1">
      <alignment horizontal="right" wrapText="1"/>
    </xf>
    <xf numFmtId="167" fontId="11" fillId="0" borderId="38" xfId="0" applyNumberFormat="1" applyFont="1" applyBorder="1" applyAlignment="1" applyProtection="1">
      <alignment horizontal="right" wrapText="1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0" fillId="0" borderId="17" xfId="0" applyBorder="1" applyAlignment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9" fillId="0" borderId="0" xfId="0" applyFont="1" applyAlignment="1" applyProtection="1">
      <alignment horizontal="left" wrapText="1"/>
    </xf>
    <xf numFmtId="0" fontId="20" fillId="0" borderId="2" xfId="0" applyFont="1" applyBorder="1" applyAlignment="1" applyProtection="1">
      <alignment horizontal="left" wrapText="1"/>
    </xf>
    <xf numFmtId="0" fontId="1" fillId="0" borderId="17" xfId="0" applyFont="1" applyBorder="1" applyAlignment="1" applyProtection="1">
      <alignment horizontal="center" vertical="center" wrapText="1"/>
    </xf>
    <xf numFmtId="0" fontId="11" fillId="0" borderId="0" xfId="0" applyFont="1" applyBorder="1" applyAlignment="1" applyProtection="1">
      <alignment horizontal="right" wrapText="1"/>
    </xf>
    <xf numFmtId="3" fontId="11" fillId="0" borderId="13" xfId="0" applyNumberFormat="1" applyFont="1" applyBorder="1" applyAlignment="1" applyProtection="1">
      <alignment horizontal="right" wrapText="1"/>
    </xf>
    <xf numFmtId="3" fontId="11" fillId="0" borderId="29" xfId="0" applyNumberFormat="1" applyFont="1" applyBorder="1" applyAlignment="1" applyProtection="1">
      <alignment horizontal="right" wrapText="1"/>
    </xf>
    <xf numFmtId="167" fontId="29" fillId="0" borderId="30" xfId="0" applyNumberFormat="1" applyFont="1" applyBorder="1" applyAlignment="1" applyProtection="1">
      <alignment horizontal="right" wrapText="1"/>
    </xf>
    <xf numFmtId="3" fontId="29" fillId="0" borderId="30" xfId="0" applyNumberFormat="1" applyFont="1" applyBorder="1" applyAlignment="1" applyProtection="1">
      <alignment horizontal="right" wrapText="1"/>
    </xf>
    <xf numFmtId="0" fontId="1" fillId="0" borderId="39" xfId="0" applyFont="1" applyBorder="1" applyAlignment="1" applyProtection="1">
      <alignment horizontal="left" vertical="center" wrapText="1"/>
    </xf>
    <xf numFmtId="0" fontId="1" fillId="0" borderId="8" xfId="0" applyFont="1" applyBorder="1" applyAlignment="1" applyProtection="1">
      <alignment horizontal="left" vertical="center" wrapText="1"/>
    </xf>
    <xf numFmtId="0" fontId="29" fillId="0" borderId="39" xfId="0" applyFont="1" applyBorder="1" applyAlignment="1" applyProtection="1">
      <alignment horizontal="left" vertical="center" wrapText="1"/>
    </xf>
    <xf numFmtId="167" fontId="1" fillId="0" borderId="29" xfId="0" applyNumberFormat="1" applyFont="1" applyBorder="1" applyAlignment="1" applyProtection="1">
      <alignment horizontal="right" wrapText="1"/>
    </xf>
    <xf numFmtId="0" fontId="19" fillId="0" borderId="0" xfId="0" applyFont="1" applyAlignment="1" applyProtection="1">
      <alignment horizontal="left" wrapText="1"/>
    </xf>
    <xf numFmtId="0" fontId="20" fillId="0" borderId="2" xfId="0" applyFont="1" applyBorder="1" applyAlignment="1" applyProtection="1">
      <alignment horizontal="left" wrapText="1"/>
    </xf>
    <xf numFmtId="0" fontId="1" fillId="0" borderId="17" xfId="0" applyFont="1" applyBorder="1" applyAlignment="1" applyProtection="1">
      <alignment horizontal="center" vertical="center" wrapText="1"/>
    </xf>
    <xf numFmtId="0" fontId="4" fillId="0" borderId="0" xfId="0" applyFont="1" applyFill="1" applyAlignment="1" applyProtection="1">
      <protection locked="0"/>
    </xf>
    <xf numFmtId="0" fontId="0" fillId="0" borderId="0" xfId="0" applyFont="1" applyAlignment="1" applyProtection="1">
      <protection locked="0"/>
    </xf>
    <xf numFmtId="165" fontId="0" fillId="0" borderId="0" xfId="0" applyNumberFormat="1" applyFont="1" applyAlignment="1" applyProtection="1">
      <protection locked="0"/>
    </xf>
    <xf numFmtId="0" fontId="24" fillId="0" borderId="0" xfId="0" applyFont="1" applyAlignment="1" applyProtection="1">
      <alignment horizontal="left"/>
    </xf>
    <xf numFmtId="0" fontId="25" fillId="0" borderId="2" xfId="0" applyFont="1" applyBorder="1" applyAlignment="1" applyProtection="1">
      <alignment horizontal="left"/>
    </xf>
    <xf numFmtId="0" fontId="19" fillId="0" borderId="2" xfId="0" applyFont="1" applyBorder="1" applyAlignment="1" applyProtection="1">
      <alignment horizontal="left"/>
    </xf>
    <xf numFmtId="167" fontId="4" fillId="0" borderId="23" xfId="0" applyNumberFormat="1" applyFont="1" applyBorder="1" applyAlignment="1"/>
    <xf numFmtId="167" fontId="4" fillId="2" borderId="23" xfId="0" applyNumberFormat="1" applyFont="1" applyFill="1" applyBorder="1" applyAlignment="1"/>
    <xf numFmtId="49" fontId="4" fillId="0" borderId="0" xfId="0" applyNumberFormat="1" applyFont="1" applyAlignment="1" applyProtection="1"/>
    <xf numFmtId="165" fontId="0" fillId="0" borderId="0" xfId="0" applyNumberFormat="1" applyAlignment="1"/>
    <xf numFmtId="0" fontId="4" fillId="0" borderId="0" xfId="0" applyFont="1" applyBorder="1" applyAlignment="1"/>
    <xf numFmtId="0" fontId="4" fillId="0" borderId="2" xfId="0" applyFont="1" applyBorder="1" applyAlignment="1"/>
    <xf numFmtId="0" fontId="19" fillId="0" borderId="0" xfId="0" applyFont="1" applyBorder="1" applyAlignment="1"/>
    <xf numFmtId="165" fontId="27" fillId="0" borderId="0" xfId="0" applyNumberFormat="1" applyFont="1" applyAlignment="1"/>
    <xf numFmtId="0" fontId="5" fillId="0" borderId="0" xfId="0" applyFont="1" applyAlignment="1"/>
    <xf numFmtId="0" fontId="2" fillId="0" borderId="7" xfId="0" applyFont="1" applyBorder="1" applyAlignment="1" applyProtection="1"/>
    <xf numFmtId="0" fontId="17" fillId="0" borderId="0" xfId="0" applyFont="1" applyBorder="1" applyAlignment="1"/>
    <xf numFmtId="0" fontId="2" fillId="0" borderId="0" xfId="0" applyFont="1" applyAlignment="1"/>
    <xf numFmtId="164" fontId="2" fillId="0" borderId="0" xfId="0" applyNumberFormat="1" applyFont="1" applyAlignment="1"/>
    <xf numFmtId="0" fontId="2" fillId="0" borderId="0" xfId="0" applyFont="1" applyBorder="1" applyAlignment="1" applyProtection="1"/>
    <xf numFmtId="0" fontId="5" fillId="0" borderId="0" xfId="0" applyFont="1" applyBorder="1" applyAlignment="1" applyProtection="1"/>
    <xf numFmtId="0" fontId="11" fillId="0" borderId="2" xfId="0" applyFont="1" applyBorder="1" applyAlignment="1" applyProtection="1">
      <alignment horizontal="center"/>
    </xf>
    <xf numFmtId="0" fontId="1" fillId="0" borderId="5" xfId="0" applyFont="1" applyBorder="1" applyAlignment="1" applyProtection="1">
      <alignment horizontal="center" vertical="center"/>
    </xf>
    <xf numFmtId="0" fontId="1" fillId="0" borderId="22" xfId="0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/>
    </xf>
    <xf numFmtId="0" fontId="17" fillId="0" borderId="2" xfId="0" applyFont="1" applyBorder="1" applyAlignment="1" applyProtection="1"/>
    <xf numFmtId="167" fontId="29" fillId="0" borderId="22" xfId="0" applyNumberFormat="1" applyFont="1" applyBorder="1" applyAlignment="1" applyProtection="1">
      <alignment horizontal="right"/>
    </xf>
    <xf numFmtId="0" fontId="4" fillId="0" borderId="0" xfId="0" applyFont="1" applyBorder="1" applyAlignment="1" applyProtection="1">
      <alignment horizontal="center" vertical="center"/>
    </xf>
    <xf numFmtId="0" fontId="1" fillId="0" borderId="0" xfId="0" applyFont="1" applyAlignment="1" applyProtection="1"/>
    <xf numFmtId="167" fontId="11" fillId="0" borderId="18" xfId="0" applyNumberFormat="1" applyFont="1" applyBorder="1" applyAlignment="1" applyProtection="1">
      <alignment horizontal="right"/>
    </xf>
    <xf numFmtId="0" fontId="11" fillId="0" borderId="0" xfId="0" applyFont="1" applyAlignment="1" applyProtection="1">
      <alignment horizontal="left" indent="1"/>
    </xf>
    <xf numFmtId="167" fontId="11" fillId="0" borderId="23" xfId="0" applyNumberFormat="1" applyFont="1" applyBorder="1" applyAlignment="1" applyProtection="1">
      <alignment horizontal="right"/>
    </xf>
    <xf numFmtId="167" fontId="1" fillId="0" borderId="18" xfId="0" applyNumberFormat="1" applyFont="1" applyBorder="1" applyAlignment="1" applyProtection="1">
      <alignment horizontal="right"/>
    </xf>
    <xf numFmtId="0" fontId="4" fillId="0" borderId="0" xfId="0" applyFont="1" applyAlignment="1" applyProtection="1">
      <alignment horizontal="left" indent="2"/>
    </xf>
    <xf numFmtId="167" fontId="11" fillId="0" borderId="24" xfId="0" applyNumberFormat="1" applyFont="1" applyBorder="1" applyAlignment="1" applyProtection="1">
      <alignment horizontal="right"/>
    </xf>
    <xf numFmtId="0" fontId="4" fillId="0" borderId="5" xfId="0" applyFont="1" applyBorder="1" applyAlignment="1" applyProtection="1"/>
    <xf numFmtId="0" fontId="19" fillId="0" borderId="0" xfId="0" applyFont="1" applyAlignment="1" applyProtection="1">
      <alignment horizontal="left"/>
    </xf>
    <xf numFmtId="0" fontId="20" fillId="0" borderId="2" xfId="0" applyFont="1" applyBorder="1" applyAlignment="1" applyProtection="1">
      <alignment horizontal="left"/>
    </xf>
    <xf numFmtId="0" fontId="21" fillId="0" borderId="0" xfId="0" applyFont="1" applyAlignment="1" applyProtection="1">
      <alignment horizontal="left"/>
    </xf>
    <xf numFmtId="0" fontId="22" fillId="0" borderId="2" xfId="0" applyFont="1" applyBorder="1" applyAlignment="1" applyProtection="1">
      <alignment horizontal="left"/>
    </xf>
    <xf numFmtId="0" fontId="2" fillId="2" borderId="0" xfId="0" applyFont="1" applyFill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horizontal="center" vertical="center"/>
    </xf>
    <xf numFmtId="167" fontId="29" fillId="0" borderId="13" xfId="0" applyNumberFormat="1" applyFont="1" applyBorder="1" applyAlignment="1" applyProtection="1">
      <alignment horizontal="right"/>
    </xf>
    <xf numFmtId="167" fontId="28" fillId="0" borderId="13" xfId="0" applyNumberFormat="1" applyFont="1" applyBorder="1" applyAlignment="1" applyProtection="1">
      <alignment horizontal="right"/>
    </xf>
    <xf numFmtId="167" fontId="28" fillId="0" borderId="26" xfId="0" applyNumberFormat="1" applyFont="1" applyBorder="1" applyAlignment="1" applyProtection="1">
      <alignment horizontal="right"/>
    </xf>
    <xf numFmtId="3" fontId="1" fillId="2" borderId="13" xfId="0" applyNumberFormat="1" applyFont="1" applyFill="1" applyBorder="1" applyAlignment="1" applyProtection="1">
      <alignment horizontal="center" vertical="center"/>
    </xf>
    <xf numFmtId="167" fontId="1" fillId="0" borderId="28" xfId="0" applyNumberFormat="1" applyFont="1" applyBorder="1" applyAlignment="1" applyProtection="1">
      <alignment horizontal="right"/>
    </xf>
    <xf numFmtId="167" fontId="28" fillId="0" borderId="27" xfId="0" applyNumberFormat="1" applyFont="1" applyBorder="1" applyAlignment="1" applyProtection="1">
      <alignment horizontal="right"/>
    </xf>
    <xf numFmtId="3" fontId="28" fillId="0" borderId="13" xfId="0" applyNumberFormat="1" applyFont="1" applyBorder="1" applyAlignment="1" applyProtection="1"/>
    <xf numFmtId="3" fontId="28" fillId="0" borderId="13" xfId="0" applyNumberFormat="1" applyFont="1" applyBorder="1" applyAlignment="1" applyProtection="1">
      <alignment horizontal="left" indent="1"/>
    </xf>
    <xf numFmtId="3" fontId="1" fillId="0" borderId="13" xfId="0" applyNumberFormat="1" applyFont="1" applyBorder="1" applyAlignment="1" applyProtection="1"/>
    <xf numFmtId="3" fontId="28" fillId="0" borderId="25" xfId="0" applyNumberFormat="1" applyFont="1" applyBorder="1" applyAlignment="1" applyProtection="1">
      <alignment horizontal="left" indent="1"/>
    </xf>
    <xf numFmtId="167" fontId="28" fillId="0" borderId="25" xfId="0" applyNumberFormat="1" applyFont="1" applyBorder="1" applyAlignment="1" applyProtection="1">
      <alignment horizontal="right"/>
    </xf>
    <xf numFmtId="0" fontId="24" fillId="0" borderId="17" xfId="0" applyFont="1" applyBorder="1" applyAlignment="1" applyProtection="1">
      <alignment horizontal="center" vertical="center"/>
    </xf>
    <xf numFmtId="0" fontId="11" fillId="0" borderId="6" xfId="0" applyFont="1" applyBorder="1" applyAlignment="1" applyProtection="1">
      <alignment horizontal="right"/>
    </xf>
    <xf numFmtId="167" fontId="29" fillId="0" borderId="28" xfId="0" applyNumberFormat="1" applyFont="1" applyBorder="1" applyAlignment="1" applyProtection="1">
      <alignment horizontal="right"/>
    </xf>
    <xf numFmtId="0" fontId="1" fillId="0" borderId="6" xfId="0" applyFont="1" applyBorder="1" applyAlignment="1" applyProtection="1">
      <alignment horizontal="center" vertical="center"/>
    </xf>
    <xf numFmtId="0" fontId="21" fillId="0" borderId="0" xfId="0" applyFont="1" applyAlignment="1" applyProtection="1"/>
    <xf numFmtId="167" fontId="21" fillId="0" borderId="30" xfId="0" applyNumberFormat="1" applyFont="1" applyBorder="1" applyAlignment="1" applyProtection="1">
      <alignment horizontal="right"/>
    </xf>
    <xf numFmtId="0" fontId="11" fillId="0" borderId="0" xfId="0" applyFont="1" applyAlignment="1" applyProtection="1">
      <alignment horizontal="left" indent="2"/>
    </xf>
    <xf numFmtId="167" fontId="11" fillId="0" borderId="32" xfId="0" applyNumberFormat="1" applyFont="1" applyBorder="1" applyAlignment="1" applyProtection="1">
      <alignment horizontal="right"/>
    </xf>
    <xf numFmtId="0" fontId="11" fillId="0" borderId="2" xfId="0" applyFont="1" applyBorder="1" applyAlignment="1" applyProtection="1">
      <alignment horizontal="left" indent="2"/>
    </xf>
    <xf numFmtId="167" fontId="11" fillId="0" borderId="34" xfId="0" applyNumberFormat="1" applyFont="1" applyBorder="1" applyAlignment="1" applyProtection="1">
      <alignment horizontal="right"/>
    </xf>
    <xf numFmtId="167" fontId="11" fillId="0" borderId="13" xfId="0" applyNumberFormat="1" applyFont="1" applyBorder="1" applyAlignment="1" applyProtection="1">
      <alignment horizontal="right"/>
    </xf>
    <xf numFmtId="167" fontId="29" fillId="0" borderId="28" xfId="0" applyNumberFormat="1" applyFont="1" applyBorder="1" applyAlignment="1" applyProtection="1"/>
    <xf numFmtId="167" fontId="11" fillId="0" borderId="29" xfId="0" applyNumberFormat="1" applyFont="1" applyBorder="1" applyAlignment="1" applyProtection="1">
      <alignment horizontal="right"/>
    </xf>
    <xf numFmtId="0" fontId="1" fillId="0" borderId="17" xfId="0" applyFont="1" applyBorder="1" applyAlignment="1" applyProtection="1">
      <alignment horizontal="center" vertical="center"/>
    </xf>
    <xf numFmtId="0" fontId="11" fillId="0" borderId="0" xfId="0" applyFont="1" applyAlignment="1" applyProtection="1">
      <alignment horizontal="right"/>
    </xf>
    <xf numFmtId="0" fontId="11" fillId="0" borderId="0" xfId="0" applyFont="1" applyBorder="1" applyAlignment="1" applyProtection="1">
      <alignment horizontal="right"/>
    </xf>
    <xf numFmtId="0" fontId="29" fillId="0" borderId="39" xfId="0" applyFont="1" applyBorder="1" applyAlignment="1" applyProtection="1">
      <alignment horizontal="left" vertical="center"/>
    </xf>
    <xf numFmtId="167" fontId="29" fillId="0" borderId="30" xfId="0" applyNumberFormat="1" applyFont="1" applyBorder="1" applyAlignment="1" applyProtection="1">
      <alignment horizontal="right"/>
    </xf>
    <xf numFmtId="3" fontId="29" fillId="0" borderId="30" xfId="0" applyNumberFormat="1" applyFont="1" applyBorder="1" applyAlignment="1" applyProtection="1">
      <alignment horizontal="right"/>
    </xf>
    <xf numFmtId="0" fontId="1" fillId="0" borderId="39" xfId="0" applyFont="1" applyBorder="1" applyAlignment="1" applyProtection="1">
      <alignment horizontal="left" vertical="center"/>
    </xf>
    <xf numFmtId="3" fontId="11" fillId="0" borderId="13" xfId="0" applyNumberFormat="1" applyFont="1" applyBorder="1" applyAlignment="1" applyProtection="1">
      <alignment horizontal="right"/>
    </xf>
    <xf numFmtId="167" fontId="1" fillId="0" borderId="29" xfId="0" applyNumberFormat="1" applyFont="1" applyBorder="1" applyAlignment="1" applyProtection="1">
      <alignment horizontal="right"/>
    </xf>
    <xf numFmtId="3" fontId="11" fillId="0" borderId="29" xfId="0" applyNumberFormat="1" applyFont="1" applyBorder="1" applyAlignment="1" applyProtection="1">
      <alignment horizontal="right"/>
    </xf>
    <xf numFmtId="0" fontId="4" fillId="0" borderId="7" xfId="0" applyFont="1" applyBorder="1" applyAlignment="1" applyProtection="1">
      <alignment horizontal="center" vertical="center"/>
      <protection locked="0"/>
    </xf>
    <xf numFmtId="0" fontId="0" fillId="0" borderId="17" xfId="0" applyBorder="1" applyAlignment="1">
      <alignment horizontal="center" vertical="center"/>
    </xf>
    <xf numFmtId="0" fontId="4" fillId="0" borderId="7" xfId="0" applyFont="1" applyFill="1" applyBorder="1" applyAlignment="1" applyProtection="1">
      <alignment horizontal="center" vertical="center"/>
      <protection locked="0"/>
    </xf>
    <xf numFmtId="0" fontId="15" fillId="0" borderId="20" xfId="0" applyFont="1" applyFill="1" applyBorder="1" applyAlignment="1">
      <alignment horizontal="left"/>
    </xf>
    <xf numFmtId="0" fontId="18" fillId="0" borderId="0" xfId="0" applyNumberFormat="1" applyFont="1" applyFill="1" applyAlignment="1" applyProtection="1">
      <protection locked="0"/>
    </xf>
    <xf numFmtId="0" fontId="18" fillId="0" borderId="0" xfId="0" applyNumberFormat="1" applyFont="1" applyAlignment="1" applyProtection="1">
      <protection locked="0"/>
    </xf>
    <xf numFmtId="0" fontId="18" fillId="0" borderId="0" xfId="0" applyNumberFormat="1" applyFont="1" applyFill="1" applyBorder="1" applyAlignment="1" applyProtection="1">
      <protection locked="0"/>
    </xf>
    <xf numFmtId="0" fontId="18" fillId="0" borderId="7" xfId="0" applyFont="1" applyFill="1" applyBorder="1" applyAlignment="1" applyProtection="1">
      <alignment horizontal="center" vertical="center" wrapText="1"/>
      <protection locked="0"/>
    </xf>
    <xf numFmtId="3" fontId="18" fillId="0" borderId="0" xfId="0" applyNumberFormat="1" applyFont="1" applyBorder="1" applyAlignment="1">
      <alignment horizontal="right"/>
    </xf>
    <xf numFmtId="3" fontId="18" fillId="0" borderId="0" xfId="0" applyNumberFormat="1" applyFont="1" applyBorder="1" applyAlignment="1" applyProtection="1">
      <alignment horizontal="right"/>
    </xf>
    <xf numFmtId="0" fontId="18" fillId="0" borderId="0" xfId="0" applyNumberFormat="1" applyFont="1" applyAlignment="1" applyProtection="1">
      <alignment horizontal="right"/>
      <protection locked="0"/>
    </xf>
    <xf numFmtId="0" fontId="29" fillId="0" borderId="7" xfId="0" applyFont="1" applyBorder="1" applyProtection="1"/>
    <xf numFmtId="165" fontId="18" fillId="0" borderId="0" xfId="0" applyNumberFormat="1" applyFont="1" applyAlignment="1" applyProtection="1">
      <alignment horizontal="left" indent="1"/>
      <protection locked="0"/>
    </xf>
    <xf numFmtId="0" fontId="29" fillId="0" borderId="0" xfId="0" applyFont="1" applyBorder="1" applyProtection="1"/>
    <xf numFmtId="168" fontId="18" fillId="0" borderId="0" xfId="0" applyNumberFormat="1" applyFont="1"/>
    <xf numFmtId="168" fontId="18" fillId="0" borderId="0" xfId="0" applyNumberFormat="1" applyFont="1" applyAlignment="1" applyProtection="1"/>
    <xf numFmtId="0" fontId="18" fillId="0" borderId="0" xfId="0" applyFont="1"/>
    <xf numFmtId="165" fontId="18" fillId="0" borderId="0" xfId="0" applyNumberFormat="1" applyFont="1"/>
    <xf numFmtId="0" fontId="29" fillId="0" borderId="0" xfId="0" applyNumberFormat="1" applyFont="1" applyAlignment="1" applyProtection="1">
      <protection locked="0"/>
    </xf>
    <xf numFmtId="0" fontId="32" fillId="0" borderId="0" xfId="0" applyNumberFormat="1" applyFont="1" applyAlignment="1" applyProtection="1">
      <protection locked="0"/>
    </xf>
    <xf numFmtId="0" fontId="1" fillId="0" borderId="1" xfId="0" applyFont="1" applyBorder="1" applyAlignment="1" applyProtection="1">
      <alignment horizontal="center" vertical="center"/>
    </xf>
    <xf numFmtId="0" fontId="17" fillId="0" borderId="1" xfId="0" applyFont="1" applyBorder="1" applyAlignment="1" applyProtection="1">
      <alignment horizontal="center" vertical="center" wrapText="1"/>
    </xf>
    <xf numFmtId="0" fontId="17" fillId="0" borderId="1" xfId="0" applyFont="1" applyBorder="1" applyAlignment="1" applyProtection="1">
      <alignment horizontal="center" vertical="center"/>
    </xf>
    <xf numFmtId="3" fontId="17" fillId="0" borderId="0" xfId="0" applyNumberFormat="1" applyFont="1" applyFill="1" applyAlignment="1">
      <alignment horizontal="left"/>
    </xf>
    <xf numFmtId="166" fontId="29" fillId="0" borderId="0" xfId="4" applyNumberFormat="1" applyFont="1" applyAlignment="1">
      <alignment horizontal="right"/>
    </xf>
    <xf numFmtId="166" fontId="29" fillId="0" borderId="0" xfId="0" applyNumberFormat="1" applyFont="1" applyAlignment="1" applyProtection="1">
      <protection locked="0"/>
    </xf>
    <xf numFmtId="166" fontId="29" fillId="0" borderId="0" xfId="0" applyNumberFormat="1" applyFont="1" applyAlignment="1" applyProtection="1">
      <alignment horizontal="right"/>
    </xf>
    <xf numFmtId="0" fontId="29" fillId="0" borderId="0" xfId="0" applyFont="1" applyBorder="1" applyAlignment="1" applyProtection="1">
      <alignment wrapText="1"/>
    </xf>
    <xf numFmtId="0" fontId="29" fillId="0" borderId="0" xfId="0" applyFont="1" applyBorder="1" applyAlignment="1">
      <alignment horizontal="right"/>
    </xf>
    <xf numFmtId="0" fontId="29" fillId="0" borderId="0" xfId="0" applyNumberFormat="1" applyFont="1" applyAlignment="1" applyProtection="1">
      <alignment horizontal="right"/>
    </xf>
    <xf numFmtId="0" fontId="19" fillId="0" borderId="0" xfId="0" applyNumberFormat="1" applyFont="1" applyFill="1" applyAlignment="1" applyProtection="1">
      <alignment horizontal="left"/>
      <protection locked="0"/>
    </xf>
    <xf numFmtId="167" fontId="4" fillId="0" borderId="0" xfId="0" applyNumberFormat="1" applyFont="1" applyAlignment="1"/>
    <xf numFmtId="171" fontId="29" fillId="0" borderId="1" xfId="5" applyNumberFormat="1" applyFont="1" applyBorder="1" applyAlignment="1"/>
    <xf numFmtId="171" fontId="29" fillId="0" borderId="40" xfId="5" applyNumberFormat="1" applyFont="1" applyBorder="1" applyAlignment="1"/>
    <xf numFmtId="171" fontId="29" fillId="0" borderId="1" xfId="5" applyNumberFormat="1" applyFont="1" applyBorder="1" applyAlignment="1" applyProtection="1">
      <alignment horizontal="right" wrapText="1"/>
    </xf>
    <xf numFmtId="171" fontId="29" fillId="0" borderId="1" xfId="5" applyNumberFormat="1" applyFont="1" applyBorder="1" applyAlignment="1" applyProtection="1">
      <alignment horizontal="right"/>
    </xf>
    <xf numFmtId="171" fontId="29" fillId="0" borderId="1" xfId="5" applyNumberFormat="1" applyFont="1" applyFill="1" applyBorder="1" applyAlignment="1" applyProtection="1">
      <protection locked="0"/>
    </xf>
    <xf numFmtId="171" fontId="0" fillId="0" borderId="0" xfId="5" applyNumberFormat="1" applyFont="1" applyAlignment="1" applyProtection="1">
      <protection locked="0"/>
    </xf>
    <xf numFmtId="171" fontId="18" fillId="0" borderId="0" xfId="5" applyNumberFormat="1" applyFont="1" applyFill="1" applyBorder="1" applyAlignment="1"/>
    <xf numFmtId="171" fontId="18" fillId="0" borderId="1" xfId="5" applyNumberFormat="1" applyFont="1" applyFill="1" applyBorder="1" applyAlignment="1" applyProtection="1">
      <protection locked="0"/>
    </xf>
    <xf numFmtId="171" fontId="18" fillId="0" borderId="1" xfId="5" applyNumberFormat="1" applyFont="1" applyBorder="1" applyAlignment="1" applyProtection="1">
      <protection locked="0"/>
    </xf>
    <xf numFmtId="171" fontId="18" fillId="0" borderId="1" xfId="5" applyNumberFormat="1" applyFont="1" applyBorder="1" applyAlignment="1" applyProtection="1">
      <alignment horizontal="right"/>
    </xf>
    <xf numFmtId="171" fontId="18" fillId="0" borderId="40" xfId="5" applyNumberFormat="1" applyFont="1" applyBorder="1" applyAlignment="1"/>
    <xf numFmtId="171" fontId="18" fillId="0" borderId="1" xfId="5" applyNumberFormat="1" applyFont="1" applyBorder="1" applyAlignment="1" applyProtection="1">
      <alignment horizontal="right" wrapText="1"/>
    </xf>
    <xf numFmtId="171" fontId="18" fillId="0" borderId="27" xfId="5" applyNumberFormat="1" applyFont="1" applyBorder="1" applyAlignment="1" applyProtection="1">
      <alignment horizontal="right" wrapText="1"/>
    </xf>
    <xf numFmtId="171" fontId="18" fillId="0" borderId="27" xfId="5" applyNumberFormat="1" applyFont="1" applyBorder="1" applyAlignment="1" applyProtection="1">
      <alignment horizontal="right"/>
    </xf>
    <xf numFmtId="171" fontId="18" fillId="0" borderId="30" xfId="5" applyNumberFormat="1" applyFont="1" applyFill="1" applyBorder="1" applyAlignment="1" applyProtection="1">
      <protection locked="0"/>
    </xf>
    <xf numFmtId="171" fontId="18" fillId="0" borderId="0" xfId="5" applyNumberFormat="1" applyFont="1" applyBorder="1" applyAlignment="1"/>
    <xf numFmtId="171" fontId="18" fillId="0" borderId="1" xfId="5" applyNumberFormat="1" applyFont="1" applyBorder="1" applyAlignment="1"/>
    <xf numFmtId="171" fontId="29" fillId="0" borderId="13" xfId="5" applyNumberFormat="1" applyFont="1" applyBorder="1" applyAlignment="1" applyProtection="1">
      <alignment horizontal="right" wrapText="1"/>
    </xf>
    <xf numFmtId="171" fontId="29" fillId="0" borderId="13" xfId="5" applyNumberFormat="1" applyFont="1" applyBorder="1" applyAlignment="1" applyProtection="1">
      <alignment horizontal="right"/>
    </xf>
    <xf numFmtId="171" fontId="29" fillId="0" borderId="26" xfId="5" applyNumberFormat="1" applyFont="1" applyBorder="1" applyAlignment="1" applyProtection="1">
      <alignment horizontal="right"/>
    </xf>
    <xf numFmtId="171" fontId="18" fillId="0" borderId="13" xfId="5" applyNumberFormat="1" applyFont="1" applyBorder="1" applyAlignment="1" applyProtection="1">
      <alignment horizontal="right" wrapText="1"/>
    </xf>
    <xf numFmtId="171" fontId="18" fillId="0" borderId="13" xfId="5" applyNumberFormat="1" applyFont="1" applyBorder="1" applyAlignment="1" applyProtection="1">
      <alignment horizontal="right"/>
    </xf>
    <xf numFmtId="171" fontId="17" fillId="0" borderId="1" xfId="5" applyNumberFormat="1" applyFont="1" applyBorder="1" applyAlignment="1" applyProtection="1">
      <protection locked="0"/>
    </xf>
    <xf numFmtId="171" fontId="18" fillId="0" borderId="0" xfId="5" applyNumberFormat="1" applyFont="1" applyAlignment="1" applyProtection="1">
      <protection locked="0"/>
    </xf>
    <xf numFmtId="171" fontId="29" fillId="0" borderId="40" xfId="5" applyNumberFormat="1" applyFont="1" applyFill="1" applyBorder="1" applyAlignment="1" applyProtection="1">
      <protection locked="0"/>
    </xf>
    <xf numFmtId="171" fontId="18" fillId="0" borderId="40" xfId="5" applyNumberFormat="1" applyFont="1" applyFill="1" applyBorder="1" applyAlignment="1" applyProtection="1">
      <protection locked="0"/>
    </xf>
    <xf numFmtId="171" fontId="18" fillId="0" borderId="0" xfId="5" applyNumberFormat="1" applyFont="1" applyFill="1" applyBorder="1" applyAlignment="1" applyProtection="1">
      <protection locked="0"/>
    </xf>
    <xf numFmtId="171" fontId="18" fillId="0" borderId="0" xfId="5" applyNumberFormat="1" applyFont="1" applyAlignment="1" applyProtection="1">
      <alignment wrapText="1"/>
      <protection locked="0"/>
    </xf>
    <xf numFmtId="171" fontId="18" fillId="0" borderId="0" xfId="5" applyNumberFormat="1" applyFont="1" applyFill="1" applyAlignment="1" applyProtection="1">
      <protection locked="0"/>
    </xf>
    <xf numFmtId="171" fontId="19" fillId="0" borderId="0" xfId="5" applyNumberFormat="1" applyFont="1" applyFill="1" applyAlignment="1" applyProtection="1">
      <alignment horizontal="left"/>
      <protection locked="0"/>
    </xf>
    <xf numFmtId="171" fontId="18" fillId="0" borderId="0" xfId="5" applyNumberFormat="1" applyFont="1" applyAlignment="1" applyProtection="1">
      <alignment horizontal="left"/>
      <protection locked="0"/>
    </xf>
    <xf numFmtId="171" fontId="29" fillId="0" borderId="0" xfId="5" applyNumberFormat="1" applyFont="1" applyFill="1" applyAlignment="1">
      <alignment horizontal="left"/>
    </xf>
    <xf numFmtId="171" fontId="17" fillId="0" borderId="1" xfId="5" applyNumberFormat="1" applyFont="1" applyBorder="1" applyAlignment="1" applyProtection="1">
      <alignment horizontal="center" vertical="center" wrapText="1"/>
    </xf>
    <xf numFmtId="171" fontId="17" fillId="0" borderId="1" xfId="5" applyNumberFormat="1" applyFont="1" applyBorder="1" applyAlignment="1" applyProtection="1">
      <alignment horizontal="center" vertical="center"/>
    </xf>
    <xf numFmtId="171" fontId="18" fillId="0" borderId="0" xfId="5" applyNumberFormat="1" applyFont="1" applyBorder="1" applyAlignment="1" applyProtection="1"/>
    <xf numFmtId="171" fontId="29" fillId="0" borderId="1" xfId="5" applyNumberFormat="1" applyFont="1" applyFill="1" applyBorder="1" applyAlignment="1"/>
    <xf numFmtId="171" fontId="29" fillId="0" borderId="40" xfId="5" applyNumberFormat="1" applyFont="1" applyBorder="1" applyAlignment="1" applyProtection="1"/>
    <xf numFmtId="171" fontId="18" fillId="0" borderId="40" xfId="5" applyNumberFormat="1" applyFont="1" applyBorder="1" applyAlignment="1" applyProtection="1"/>
    <xf numFmtId="171" fontId="29" fillId="0" borderId="40" xfId="5" applyNumberFormat="1" applyFont="1" applyFill="1" applyBorder="1" applyAlignment="1">
      <alignment wrapText="1"/>
    </xf>
    <xf numFmtId="171" fontId="21" fillId="0" borderId="1" xfId="5" applyNumberFormat="1" applyFont="1" applyBorder="1" applyAlignment="1" applyProtection="1">
      <alignment horizontal="right" wrapText="1"/>
    </xf>
    <xf numFmtId="171" fontId="21" fillId="0" borderId="1" xfId="5" applyNumberFormat="1" applyFont="1" applyBorder="1" applyAlignment="1" applyProtection="1">
      <alignment horizontal="right"/>
    </xf>
    <xf numFmtId="171" fontId="18" fillId="0" borderId="1" xfId="5" applyNumberFormat="1" applyFont="1" applyFill="1" applyBorder="1" applyAlignment="1"/>
    <xf numFmtId="171" fontId="17" fillId="0" borderId="40" xfId="5" applyNumberFormat="1" applyFont="1" applyBorder="1" applyAlignment="1"/>
    <xf numFmtId="171" fontId="17" fillId="0" borderId="1" xfId="5" applyNumberFormat="1" applyFont="1" applyBorder="1" applyAlignment="1"/>
    <xf numFmtId="171" fontId="17" fillId="0" borderId="40" xfId="5" applyNumberFormat="1" applyFont="1" applyBorder="1" applyAlignment="1" applyProtection="1"/>
    <xf numFmtId="167" fontId="21" fillId="0" borderId="41" xfId="0" applyNumberFormat="1" applyFont="1" applyBorder="1" applyAlignment="1" applyProtection="1">
      <alignment horizontal="right"/>
    </xf>
    <xf numFmtId="167" fontId="11" fillId="0" borderId="42" xfId="0" applyNumberFormat="1" applyFont="1" applyBorder="1" applyAlignment="1" applyProtection="1">
      <alignment horizontal="right"/>
    </xf>
    <xf numFmtId="167" fontId="11" fillId="0" borderId="43" xfId="0" applyNumberFormat="1" applyFont="1" applyBorder="1" applyAlignment="1" applyProtection="1">
      <alignment horizontal="right"/>
    </xf>
    <xf numFmtId="167" fontId="29" fillId="0" borderId="44" xfId="0" applyNumberFormat="1" applyFont="1" applyBorder="1" applyAlignment="1" applyProtection="1">
      <alignment horizontal="right"/>
    </xf>
    <xf numFmtId="167" fontId="1" fillId="0" borderId="44" xfId="0" applyNumberFormat="1" applyFont="1" applyBorder="1" applyAlignment="1" applyProtection="1">
      <alignment horizontal="right"/>
    </xf>
    <xf numFmtId="167" fontId="11" fillId="0" borderId="9" xfId="0" applyNumberFormat="1" applyFont="1" applyBorder="1" applyAlignment="1" applyProtection="1">
      <alignment horizontal="right"/>
    </xf>
    <xf numFmtId="167" fontId="29" fillId="0" borderId="9" xfId="0" applyNumberFormat="1" applyFont="1" applyBorder="1" applyAlignment="1" applyProtection="1">
      <alignment horizontal="right"/>
    </xf>
    <xf numFmtId="167" fontId="29" fillId="0" borderId="44" xfId="0" applyNumberFormat="1" applyFont="1" applyBorder="1" applyAlignment="1" applyProtection="1"/>
    <xf numFmtId="167" fontId="4" fillId="0" borderId="9" xfId="0" applyNumberFormat="1" applyFont="1" applyFill="1" applyBorder="1" applyAlignment="1" applyProtection="1">
      <protection locked="0"/>
    </xf>
    <xf numFmtId="167" fontId="11" fillId="0" borderId="45" xfId="0" applyNumberFormat="1" applyFont="1" applyBorder="1" applyAlignment="1" applyProtection="1">
      <alignment horizontal="right"/>
    </xf>
    <xf numFmtId="172" fontId="29" fillId="0" borderId="1" xfId="1" applyNumberFormat="1" applyFont="1" applyBorder="1" applyAlignment="1"/>
    <xf numFmtId="172" fontId="18" fillId="0" borderId="1" xfId="1" applyNumberFormat="1" applyFont="1" applyBorder="1" applyAlignment="1" applyProtection="1">
      <protection locked="0"/>
    </xf>
    <xf numFmtId="0" fontId="1" fillId="0" borderId="22" xfId="0" applyNumberFormat="1" applyFont="1" applyBorder="1" applyAlignment="1" applyProtection="1">
      <alignment horizontal="center" vertical="center" wrapText="1"/>
    </xf>
    <xf numFmtId="166" fontId="18" fillId="0" borderId="0" xfId="4" applyNumberFormat="1" applyFont="1" applyFill="1" applyAlignment="1" applyProtection="1">
      <protection locked="0"/>
    </xf>
    <xf numFmtId="166" fontId="18" fillId="0" borderId="0" xfId="4" applyNumberFormat="1" applyFont="1" applyFill="1" applyAlignment="1" applyProtection="1">
      <protection locked="0"/>
    </xf>
    <xf numFmtId="166" fontId="18" fillId="0" borderId="0" xfId="4" applyNumberFormat="1" applyFont="1" applyBorder="1" applyAlignment="1" applyProtection="1">
      <alignment horizontal="right" vertical="center" wrapText="1"/>
    </xf>
    <xf numFmtId="0" fontId="1" fillId="0" borderId="17" xfId="0" applyFont="1" applyBorder="1" applyAlignment="1" applyProtection="1">
      <alignment horizontal="center" vertical="center" wrapText="1"/>
    </xf>
    <xf numFmtId="0" fontId="19" fillId="0" borderId="0" xfId="0" applyFont="1" applyAlignment="1" applyProtection="1">
      <alignment horizontal="left" wrapText="1"/>
    </xf>
    <xf numFmtId="0" fontId="20" fillId="0" borderId="2" xfId="0" applyFont="1" applyBorder="1" applyAlignment="1" applyProtection="1">
      <alignment horizontal="left" wrapText="1"/>
    </xf>
    <xf numFmtId="0" fontId="0" fillId="0" borderId="0" xfId="0" applyNumberFormat="1" applyAlignment="1" applyProtection="1">
      <protection locked="0"/>
    </xf>
    <xf numFmtId="171" fontId="18" fillId="0" borderId="0" xfId="5" applyNumberFormat="1" applyFont="1" applyFill="1" applyBorder="1" applyAlignment="1" applyProtection="1">
      <alignment wrapText="1"/>
      <protection locked="0"/>
    </xf>
    <xf numFmtId="171" fontId="18" fillId="0" borderId="0" xfId="5" applyNumberFormat="1" applyFont="1" applyAlignment="1" applyProtection="1">
      <alignment wrapText="1"/>
      <protection locked="0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0" fillId="0" borderId="17" xfId="0" applyBorder="1" applyAlignment="1">
      <alignment horizontal="center" vertical="center" wrapText="1"/>
    </xf>
    <xf numFmtId="0" fontId="1" fillId="0" borderId="21" xfId="0" applyFont="1" applyBorder="1" applyAlignment="1" applyProtection="1">
      <alignment horizontal="center" vertical="center" wrapText="1"/>
    </xf>
    <xf numFmtId="0" fontId="1" fillId="0" borderId="17" xfId="0" applyFont="1" applyBorder="1" applyAlignment="1" applyProtection="1">
      <alignment horizontal="center" vertical="center" wrapText="1"/>
    </xf>
    <xf numFmtId="0" fontId="19" fillId="0" borderId="0" xfId="0" applyFont="1" applyAlignment="1" applyProtection="1">
      <alignment horizontal="left" wrapText="1"/>
    </xf>
    <xf numFmtId="0" fontId="20" fillId="0" borderId="2" xfId="0" applyFont="1" applyBorder="1" applyAlignment="1" applyProtection="1">
      <alignment horizontal="left" wrapText="1"/>
    </xf>
    <xf numFmtId="0" fontId="24" fillId="0" borderId="0" xfId="0" applyFont="1" applyAlignment="1" applyProtection="1">
      <alignment horizontal="left" wrapText="1"/>
    </xf>
    <xf numFmtId="0" fontId="25" fillId="0" borderId="2" xfId="0" applyFont="1" applyBorder="1" applyAlignment="1" applyProtection="1">
      <alignment horizontal="left" wrapText="1"/>
    </xf>
    <xf numFmtId="0" fontId="19" fillId="0" borderId="2" xfId="0" applyFont="1" applyBorder="1" applyAlignment="1" applyProtection="1">
      <alignment horizontal="left" wrapText="1"/>
    </xf>
  </cellXfs>
  <cellStyles count="6">
    <cellStyle name="Comma" xfId="1" builtinId="3"/>
    <cellStyle name="Currency" xfId="5" builtinId="4"/>
    <cellStyle name="Hyperlink" xfId="2" builtinId="8"/>
    <cellStyle name="Normal" xfId="0" builtinId="0"/>
    <cellStyle name="Normal 2" xfId="3"/>
    <cellStyle name="Percent" xfId="4" builtinId="5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chartsheet" Target="chartsheets/sheet8.xml"/><Relationship Id="rId20" Type="http://schemas.openxmlformats.org/officeDocument/2006/relationships/calcChain" Target="calcChain.xml"/><Relationship Id="rId10" Type="http://schemas.openxmlformats.org/officeDocument/2006/relationships/chartsheet" Target="chartsheets/sheet9.xml"/><Relationship Id="rId11" Type="http://schemas.openxmlformats.org/officeDocument/2006/relationships/worksheet" Target="worksheets/sheet2.xml"/><Relationship Id="rId12" Type="http://schemas.openxmlformats.org/officeDocument/2006/relationships/chartsheet" Target="chartsheets/sheet10.xml"/><Relationship Id="rId13" Type="http://schemas.openxmlformats.org/officeDocument/2006/relationships/worksheet" Target="worksheets/sheet3.xml"/><Relationship Id="rId14" Type="http://schemas.openxmlformats.org/officeDocument/2006/relationships/worksheet" Target="worksheets/sheet4.xml"/><Relationship Id="rId15" Type="http://schemas.openxmlformats.org/officeDocument/2006/relationships/worksheet" Target="worksheets/sheet5.xml"/><Relationship Id="rId16" Type="http://schemas.openxmlformats.org/officeDocument/2006/relationships/worksheet" Target="worksheets/sheet6.xml"/><Relationship Id="rId17" Type="http://schemas.openxmlformats.org/officeDocument/2006/relationships/theme" Target="theme/theme1.xml"/><Relationship Id="rId18" Type="http://schemas.openxmlformats.org/officeDocument/2006/relationships/styles" Target="styles.xml"/><Relationship Id="rId19" Type="http://schemas.openxmlformats.org/officeDocument/2006/relationships/sharedStrings" Target="sharedStrings.xml"/><Relationship Id="rId1" Type="http://schemas.openxmlformats.org/officeDocument/2006/relationships/chartsheet" Target="chartsheets/sheet1.xml"/><Relationship Id="rId2" Type="http://schemas.openxmlformats.org/officeDocument/2006/relationships/chartsheet" Target="chartsheets/sheet2.xml"/><Relationship Id="rId3" Type="http://schemas.openxmlformats.org/officeDocument/2006/relationships/chartsheet" Target="chartsheets/sheet3.xml"/><Relationship Id="rId4" Type="http://schemas.openxmlformats.org/officeDocument/2006/relationships/chartsheet" Target="chartsheets/sheet4.xml"/><Relationship Id="rId5" Type="http://schemas.openxmlformats.org/officeDocument/2006/relationships/chartsheet" Target="chartsheets/sheet5.xml"/><Relationship Id="rId6" Type="http://schemas.openxmlformats.org/officeDocument/2006/relationships/worksheet" Target="worksheets/sheet1.xml"/><Relationship Id="rId7" Type="http://schemas.openxmlformats.org/officeDocument/2006/relationships/chartsheet" Target="chartsheets/sheet6.xml"/><Relationship Id="rId8" Type="http://schemas.openxmlformats.org/officeDocument/2006/relationships/chartsheet" Target="chartsheets/sheet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>
      <c:tx>
        <c:rich>
          <a:bodyPr/>
          <a:lstStyle/>
          <a:p>
            <a:pPr>
              <a:defRPr/>
            </a:pPr>
            <a:r>
              <a:rPr lang="en-US"/>
              <a:t>Federal Government Debt Percent of GDP</a:t>
            </a:r>
          </a:p>
        </c:rich>
      </c:tx>
    </c:title>
    <c:plotArea>
      <c:layout/>
      <c:barChart>
        <c:barDir val="col"/>
        <c:grouping val="stacked"/>
        <c:ser>
          <c:idx val="0"/>
          <c:order val="0"/>
          <c:tx>
            <c:strRef>
              <c:f>'All Yr Chart Data'!$A$24</c:f>
              <c:strCache>
                <c:ptCount val="1"/>
                <c:pt idx="0">
                  <c:v>Debt Held By Public</c:v>
                </c:pt>
              </c:strCache>
            </c:strRef>
          </c:tx>
          <c:spPr>
            <a:solidFill>
              <a:schemeClr val="tx1"/>
            </a:solidFill>
          </c:spPr>
          <c:cat>
            <c:numRef>
              <c:f>'All Yr Chart Data'!$B$23:$AL$23</c:f>
              <c:numCache>
                <c:formatCode>General</c:formatCode>
                <c:ptCount val="37"/>
                <c:pt idx="0">
                  <c:v>1978.0</c:v>
                </c:pt>
                <c:pt idx="1">
                  <c:v>1979.0</c:v>
                </c:pt>
                <c:pt idx="2">
                  <c:v>1980.0</c:v>
                </c:pt>
                <c:pt idx="3">
                  <c:v>1981.0</c:v>
                </c:pt>
                <c:pt idx="4">
                  <c:v>1982.0</c:v>
                </c:pt>
                <c:pt idx="5">
                  <c:v>1983.0</c:v>
                </c:pt>
                <c:pt idx="6">
                  <c:v>1984.0</c:v>
                </c:pt>
                <c:pt idx="7">
                  <c:v>1985.0</c:v>
                </c:pt>
                <c:pt idx="8">
                  <c:v>1986.0</c:v>
                </c:pt>
                <c:pt idx="9">
                  <c:v>1987.0</c:v>
                </c:pt>
                <c:pt idx="10">
                  <c:v>1988.0</c:v>
                </c:pt>
                <c:pt idx="11">
                  <c:v>1989.0</c:v>
                </c:pt>
                <c:pt idx="12">
                  <c:v>1990.0</c:v>
                </c:pt>
                <c:pt idx="13">
                  <c:v>1991.0</c:v>
                </c:pt>
                <c:pt idx="14">
                  <c:v>1992.0</c:v>
                </c:pt>
                <c:pt idx="15">
                  <c:v>1993.0</c:v>
                </c:pt>
                <c:pt idx="16">
                  <c:v>1994.0</c:v>
                </c:pt>
                <c:pt idx="17">
                  <c:v>1995.0</c:v>
                </c:pt>
                <c:pt idx="18">
                  <c:v>1996.0</c:v>
                </c:pt>
                <c:pt idx="19">
                  <c:v>1997.0</c:v>
                </c:pt>
                <c:pt idx="20">
                  <c:v>1998.0</c:v>
                </c:pt>
                <c:pt idx="21">
                  <c:v>1999.0</c:v>
                </c:pt>
                <c:pt idx="22">
                  <c:v>2000.0</c:v>
                </c:pt>
                <c:pt idx="23">
                  <c:v>2001.0</c:v>
                </c:pt>
                <c:pt idx="24">
                  <c:v>2002.0</c:v>
                </c:pt>
                <c:pt idx="25">
                  <c:v>2003.0</c:v>
                </c:pt>
                <c:pt idx="26">
                  <c:v>2004.0</c:v>
                </c:pt>
                <c:pt idx="27">
                  <c:v>2005.0</c:v>
                </c:pt>
                <c:pt idx="28">
                  <c:v>2006.0</c:v>
                </c:pt>
                <c:pt idx="29">
                  <c:v>2007.0</c:v>
                </c:pt>
                <c:pt idx="30">
                  <c:v>2008.0</c:v>
                </c:pt>
                <c:pt idx="31">
                  <c:v>2009.0</c:v>
                </c:pt>
                <c:pt idx="32">
                  <c:v>2010.0</c:v>
                </c:pt>
                <c:pt idx="33">
                  <c:v>2011.0</c:v>
                </c:pt>
                <c:pt idx="34">
                  <c:v>2012.0</c:v>
                </c:pt>
                <c:pt idx="35">
                  <c:v>2013.0</c:v>
                </c:pt>
                <c:pt idx="36">
                  <c:v>2014.0</c:v>
                </c:pt>
              </c:numCache>
            </c:numRef>
          </c:cat>
          <c:val>
            <c:numRef>
              <c:f>'All Yr Chart Data'!$B$24:$AL$24</c:f>
              <c:numCache>
                <c:formatCode>0.0%</c:formatCode>
                <c:ptCount val="37"/>
                <c:pt idx="0">
                  <c:v>0.215804582565183</c:v>
                </c:pt>
                <c:pt idx="1">
                  <c:v>0.204168093385214</c:v>
                </c:pt>
                <c:pt idx="2">
                  <c:v>0.211340460526316</c:v>
                </c:pt>
                <c:pt idx="3">
                  <c:v>0.211873566148356</c:v>
                </c:pt>
                <c:pt idx="4">
                  <c:v>0.238413349829506</c:v>
                </c:pt>
                <c:pt idx="5">
                  <c:v>0.277241817514332</c:v>
                </c:pt>
                <c:pt idx="6">
                  <c:v>0.291401791135398</c:v>
                </c:pt>
                <c:pt idx="7">
                  <c:v>0.313191738478831</c:v>
                </c:pt>
                <c:pt idx="8">
                  <c:v>0.341651859526906</c:v>
                </c:pt>
                <c:pt idx="9">
                  <c:v>0.350846525439679</c:v>
                </c:pt>
                <c:pt idx="10">
                  <c:v>0.353513607883455</c:v>
                </c:pt>
                <c:pt idx="11">
                  <c:v>0.353793177737881</c:v>
                </c:pt>
                <c:pt idx="12">
                  <c:v>0.368097081797585</c:v>
                </c:pt>
                <c:pt idx="13">
                  <c:v>0.397768939951883</c:v>
                </c:pt>
                <c:pt idx="14">
                  <c:v>0.420119197476184</c:v>
                </c:pt>
                <c:pt idx="15">
                  <c:v>0.430137897540803</c:v>
                </c:pt>
                <c:pt idx="16">
                  <c:v>0.427618855761483</c:v>
                </c:pt>
                <c:pt idx="17">
                  <c:v>0.425965134372445</c:v>
                </c:pt>
                <c:pt idx="18">
                  <c:v>0.41903024453831</c:v>
                </c:pt>
                <c:pt idx="19">
                  <c:v>0.394641880422482</c:v>
                </c:pt>
                <c:pt idx="20">
                  <c:v>0.364376312145442</c:v>
                </c:pt>
                <c:pt idx="21">
                  <c:v>0.329711266494927</c:v>
                </c:pt>
                <c:pt idx="22">
                  <c:v>0.285606412959934</c:v>
                </c:pt>
                <c:pt idx="23">
                  <c:v>0.263661662533366</c:v>
                </c:pt>
                <c:pt idx="24">
                  <c:v>0.26995145675698</c:v>
                </c:pt>
                <c:pt idx="25">
                  <c:v>0.28743487698987</c:v>
                </c:pt>
                <c:pt idx="26">
                  <c:v>0.297404414076072</c:v>
                </c:pt>
                <c:pt idx="27">
                  <c:v>0.299160673137351</c:v>
                </c:pt>
                <c:pt idx="28">
                  <c:v>0.296685203183117</c:v>
                </c:pt>
                <c:pt idx="29">
                  <c:v>0.297111409002367</c:v>
                </c:pt>
                <c:pt idx="30">
                  <c:v>0.36007178492991</c:v>
                </c:pt>
                <c:pt idx="31">
                  <c:v>0.470047521263164</c:v>
                </c:pt>
                <c:pt idx="32">
                  <c:v>0.554597628137987</c:v>
                </c:pt>
                <c:pt idx="33">
                  <c:v>0.550322968684977</c:v>
                </c:pt>
                <c:pt idx="34">
                  <c:v>0.601248315279788</c:v>
                </c:pt>
                <c:pt idx="35">
                  <c:v>0.597676340039562</c:v>
                </c:pt>
                <c:pt idx="36">
                  <c:v>0.598940733008583</c:v>
                </c:pt>
              </c:numCache>
            </c:numRef>
          </c:val>
        </c:ser>
        <c:ser>
          <c:idx val="1"/>
          <c:order val="1"/>
          <c:tx>
            <c:strRef>
              <c:f>'All Yr Chart Data'!$A$25</c:f>
              <c:strCache>
                <c:ptCount val="1"/>
                <c:pt idx="0">
                  <c:v>Debt Held By Federal Reserve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cat>
            <c:numRef>
              <c:f>'All Yr Chart Data'!$B$23:$AL$23</c:f>
              <c:numCache>
                <c:formatCode>General</c:formatCode>
                <c:ptCount val="37"/>
                <c:pt idx="0">
                  <c:v>1978.0</c:v>
                </c:pt>
                <c:pt idx="1">
                  <c:v>1979.0</c:v>
                </c:pt>
                <c:pt idx="2">
                  <c:v>1980.0</c:v>
                </c:pt>
                <c:pt idx="3">
                  <c:v>1981.0</c:v>
                </c:pt>
                <c:pt idx="4">
                  <c:v>1982.0</c:v>
                </c:pt>
                <c:pt idx="5">
                  <c:v>1983.0</c:v>
                </c:pt>
                <c:pt idx="6">
                  <c:v>1984.0</c:v>
                </c:pt>
                <c:pt idx="7">
                  <c:v>1985.0</c:v>
                </c:pt>
                <c:pt idx="8">
                  <c:v>1986.0</c:v>
                </c:pt>
                <c:pt idx="9">
                  <c:v>1987.0</c:v>
                </c:pt>
                <c:pt idx="10">
                  <c:v>1988.0</c:v>
                </c:pt>
                <c:pt idx="11">
                  <c:v>1989.0</c:v>
                </c:pt>
                <c:pt idx="12">
                  <c:v>1990.0</c:v>
                </c:pt>
                <c:pt idx="13">
                  <c:v>1991.0</c:v>
                </c:pt>
                <c:pt idx="14">
                  <c:v>1992.0</c:v>
                </c:pt>
                <c:pt idx="15">
                  <c:v>1993.0</c:v>
                </c:pt>
                <c:pt idx="16">
                  <c:v>1994.0</c:v>
                </c:pt>
                <c:pt idx="17">
                  <c:v>1995.0</c:v>
                </c:pt>
                <c:pt idx="18">
                  <c:v>1996.0</c:v>
                </c:pt>
                <c:pt idx="19">
                  <c:v>1997.0</c:v>
                </c:pt>
                <c:pt idx="20">
                  <c:v>1998.0</c:v>
                </c:pt>
                <c:pt idx="21">
                  <c:v>1999.0</c:v>
                </c:pt>
                <c:pt idx="22">
                  <c:v>2000.0</c:v>
                </c:pt>
                <c:pt idx="23">
                  <c:v>2001.0</c:v>
                </c:pt>
                <c:pt idx="24">
                  <c:v>2002.0</c:v>
                </c:pt>
                <c:pt idx="25">
                  <c:v>2003.0</c:v>
                </c:pt>
                <c:pt idx="26">
                  <c:v>2004.0</c:v>
                </c:pt>
                <c:pt idx="27">
                  <c:v>2005.0</c:v>
                </c:pt>
                <c:pt idx="28">
                  <c:v>2006.0</c:v>
                </c:pt>
                <c:pt idx="29">
                  <c:v>2007.0</c:v>
                </c:pt>
                <c:pt idx="30">
                  <c:v>2008.0</c:v>
                </c:pt>
                <c:pt idx="31">
                  <c:v>2009.0</c:v>
                </c:pt>
                <c:pt idx="32">
                  <c:v>2010.0</c:v>
                </c:pt>
                <c:pt idx="33">
                  <c:v>2011.0</c:v>
                </c:pt>
                <c:pt idx="34">
                  <c:v>2012.0</c:v>
                </c:pt>
                <c:pt idx="35">
                  <c:v>2013.0</c:v>
                </c:pt>
                <c:pt idx="36">
                  <c:v>2014.0</c:v>
                </c:pt>
              </c:numCache>
            </c:numRef>
          </c:cat>
          <c:val>
            <c:numRef>
              <c:f>'All Yr Chart Data'!$B$25:$AL$25</c:f>
              <c:numCache>
                <c:formatCode>0.0%</c:formatCode>
                <c:ptCount val="37"/>
                <c:pt idx="0">
                  <c:v>0.0506891405495567</c:v>
                </c:pt>
                <c:pt idx="1">
                  <c:v>0.0449782101167315</c:v>
                </c:pt>
                <c:pt idx="2">
                  <c:v>0.0432086670480549</c:v>
                </c:pt>
                <c:pt idx="3">
                  <c:v>0.039659061942391</c:v>
                </c:pt>
                <c:pt idx="4">
                  <c:v>0.0405857147167989</c:v>
                </c:pt>
                <c:pt idx="5">
                  <c:v>0.0439205331676598</c:v>
                </c:pt>
                <c:pt idx="6">
                  <c:v>0.0392435741752682</c:v>
                </c:pt>
                <c:pt idx="7">
                  <c:v>0.0397634881978269</c:v>
                </c:pt>
                <c:pt idx="8">
                  <c:v>0.0420746897114261</c:v>
                </c:pt>
                <c:pt idx="9">
                  <c:v>0.0443422070725026</c:v>
                </c:pt>
                <c:pt idx="10">
                  <c:v>0.04446431689007</c:v>
                </c:pt>
                <c:pt idx="11">
                  <c:v>0.039513105924596</c:v>
                </c:pt>
                <c:pt idx="12">
                  <c:v>0.0396324349913773</c:v>
                </c:pt>
                <c:pt idx="13">
                  <c:v>0.0423218932587028</c:v>
                </c:pt>
                <c:pt idx="14">
                  <c:v>0.0460622872861206</c:v>
                </c:pt>
                <c:pt idx="15">
                  <c:v>0.0479260916275442</c:v>
                </c:pt>
                <c:pt idx="16">
                  <c:v>0.0493414654477757</c:v>
                </c:pt>
                <c:pt idx="17">
                  <c:v>0.0493332805865443</c:v>
                </c:pt>
                <c:pt idx="18">
                  <c:v>0.0489984081821942</c:v>
                </c:pt>
                <c:pt idx="19">
                  <c:v>0.0500422010562052</c:v>
                </c:pt>
                <c:pt idx="20">
                  <c:v>0.051166078527717</c:v>
                </c:pt>
                <c:pt idx="21">
                  <c:v>0.0522205982861048</c:v>
                </c:pt>
                <c:pt idx="22">
                  <c:v>0.0503944541889202</c:v>
                </c:pt>
                <c:pt idx="23">
                  <c:v>0.0505589421274823</c:v>
                </c:pt>
                <c:pt idx="24">
                  <c:v>0.0555480881501163</c:v>
                </c:pt>
                <c:pt idx="25">
                  <c:v>0.0578973562528679</c:v>
                </c:pt>
                <c:pt idx="26">
                  <c:v>0.0579340039375941</c:v>
                </c:pt>
                <c:pt idx="27">
                  <c:v>0.0571313300591982</c:v>
                </c:pt>
                <c:pt idx="28">
                  <c:v>0.0561885901773513</c:v>
                </c:pt>
                <c:pt idx="29">
                  <c:v>0.0544325520669697</c:v>
                </c:pt>
                <c:pt idx="30">
                  <c:v>0.0332913288685231</c:v>
                </c:pt>
                <c:pt idx="31">
                  <c:v>0.0533597879927296</c:v>
                </c:pt>
                <c:pt idx="32">
                  <c:v>0.054848058924891</c:v>
                </c:pt>
                <c:pt idx="33">
                  <c:v>0.108241000832293</c:v>
                </c:pt>
                <c:pt idx="34">
                  <c:v>0.102660921978735</c:v>
                </c:pt>
                <c:pt idx="35">
                  <c:v>0.124974851642785</c:v>
                </c:pt>
                <c:pt idx="36">
                  <c:v>0.142179482718627</c:v>
                </c:pt>
              </c:numCache>
            </c:numRef>
          </c:val>
        </c:ser>
        <c:ser>
          <c:idx val="2"/>
          <c:order val="2"/>
          <c:tx>
            <c:strRef>
              <c:f>'All Yr Chart Data'!$A$26</c:f>
              <c:strCache>
                <c:ptCount val="1"/>
                <c:pt idx="0">
                  <c:v>Debt Held By Trust Funds</c:v>
                </c:pt>
              </c:strCache>
            </c:strRef>
          </c:tx>
          <c:spPr>
            <a:solidFill>
              <a:srgbClr val="008000"/>
            </a:solidFill>
          </c:spPr>
          <c:cat>
            <c:numRef>
              <c:f>'All Yr Chart Data'!$B$23:$AL$23</c:f>
              <c:numCache>
                <c:formatCode>General</c:formatCode>
                <c:ptCount val="37"/>
                <c:pt idx="0">
                  <c:v>1978.0</c:v>
                </c:pt>
                <c:pt idx="1">
                  <c:v>1979.0</c:v>
                </c:pt>
                <c:pt idx="2">
                  <c:v>1980.0</c:v>
                </c:pt>
                <c:pt idx="3">
                  <c:v>1981.0</c:v>
                </c:pt>
                <c:pt idx="4">
                  <c:v>1982.0</c:v>
                </c:pt>
                <c:pt idx="5">
                  <c:v>1983.0</c:v>
                </c:pt>
                <c:pt idx="6">
                  <c:v>1984.0</c:v>
                </c:pt>
                <c:pt idx="7">
                  <c:v>1985.0</c:v>
                </c:pt>
                <c:pt idx="8">
                  <c:v>1986.0</c:v>
                </c:pt>
                <c:pt idx="9">
                  <c:v>1987.0</c:v>
                </c:pt>
                <c:pt idx="10">
                  <c:v>1988.0</c:v>
                </c:pt>
                <c:pt idx="11">
                  <c:v>1989.0</c:v>
                </c:pt>
                <c:pt idx="12">
                  <c:v>1990.0</c:v>
                </c:pt>
                <c:pt idx="13">
                  <c:v>1991.0</c:v>
                </c:pt>
                <c:pt idx="14">
                  <c:v>1992.0</c:v>
                </c:pt>
                <c:pt idx="15">
                  <c:v>1993.0</c:v>
                </c:pt>
                <c:pt idx="16">
                  <c:v>1994.0</c:v>
                </c:pt>
                <c:pt idx="17">
                  <c:v>1995.0</c:v>
                </c:pt>
                <c:pt idx="18">
                  <c:v>1996.0</c:v>
                </c:pt>
                <c:pt idx="19">
                  <c:v>1997.0</c:v>
                </c:pt>
                <c:pt idx="20">
                  <c:v>1998.0</c:v>
                </c:pt>
                <c:pt idx="21">
                  <c:v>1999.0</c:v>
                </c:pt>
                <c:pt idx="22">
                  <c:v>2000.0</c:v>
                </c:pt>
                <c:pt idx="23">
                  <c:v>2001.0</c:v>
                </c:pt>
                <c:pt idx="24">
                  <c:v>2002.0</c:v>
                </c:pt>
                <c:pt idx="25">
                  <c:v>2003.0</c:v>
                </c:pt>
                <c:pt idx="26">
                  <c:v>2004.0</c:v>
                </c:pt>
                <c:pt idx="27">
                  <c:v>2005.0</c:v>
                </c:pt>
                <c:pt idx="28">
                  <c:v>2006.0</c:v>
                </c:pt>
                <c:pt idx="29">
                  <c:v>2007.0</c:v>
                </c:pt>
                <c:pt idx="30">
                  <c:v>2008.0</c:v>
                </c:pt>
                <c:pt idx="31">
                  <c:v>2009.0</c:v>
                </c:pt>
                <c:pt idx="32">
                  <c:v>2010.0</c:v>
                </c:pt>
                <c:pt idx="33">
                  <c:v>2011.0</c:v>
                </c:pt>
                <c:pt idx="34">
                  <c:v>2012.0</c:v>
                </c:pt>
                <c:pt idx="35">
                  <c:v>2013.0</c:v>
                </c:pt>
                <c:pt idx="36">
                  <c:v>2014.0</c:v>
                </c:pt>
              </c:numCache>
            </c:numRef>
          </c:cat>
          <c:val>
            <c:numRef>
              <c:f>'All Yr Chart Data'!$B$26:$AL$26</c:f>
              <c:numCache>
                <c:formatCode>0.0%</c:formatCode>
                <c:ptCount val="37"/>
                <c:pt idx="0">
                  <c:v>0.0743903081380037</c:v>
                </c:pt>
                <c:pt idx="1">
                  <c:v>0.0736035019455253</c:v>
                </c:pt>
                <c:pt idx="2">
                  <c:v>0.0704798340961098</c:v>
                </c:pt>
                <c:pt idx="3">
                  <c:v>0.0654530971195513</c:v>
                </c:pt>
                <c:pt idx="4">
                  <c:v>0.0641962642204049</c:v>
                </c:pt>
                <c:pt idx="5">
                  <c:v>0.066191861286041</c:v>
                </c:pt>
                <c:pt idx="6">
                  <c:v>0.065171776968225</c:v>
                </c:pt>
                <c:pt idx="7">
                  <c:v>0.0726309010865493</c:v>
                </c:pt>
                <c:pt idx="8">
                  <c:v>0.0837455082559908</c:v>
                </c:pt>
                <c:pt idx="9">
                  <c:v>0.0954020368472783</c:v>
                </c:pt>
                <c:pt idx="10">
                  <c:v>0.10659094876918</c:v>
                </c:pt>
                <c:pt idx="11">
                  <c:v>0.121559066427289</c:v>
                </c:pt>
                <c:pt idx="12">
                  <c:v>0.134368004598789</c:v>
                </c:pt>
                <c:pt idx="13">
                  <c:v>0.148799364985843</c:v>
                </c:pt>
                <c:pt idx="14">
                  <c:v>0.155725985671438</c:v>
                </c:pt>
                <c:pt idx="15">
                  <c:v>0.162275677346245</c:v>
                </c:pt>
                <c:pt idx="16">
                  <c:v>0.168140542943677</c:v>
                </c:pt>
                <c:pt idx="17">
                  <c:v>0.173564364269325</c:v>
                </c:pt>
                <c:pt idx="18">
                  <c:v>0.181416091147237</c:v>
                </c:pt>
                <c:pt idx="19">
                  <c:v>0.188238164843455</c:v>
                </c:pt>
                <c:pt idx="20">
                  <c:v>0.196217670969759</c:v>
                </c:pt>
                <c:pt idx="21">
                  <c:v>0.207471741759108</c:v>
                </c:pt>
                <c:pt idx="22">
                  <c:v>0.218649218580635</c:v>
                </c:pt>
                <c:pt idx="23">
                  <c:v>0.231931734282415</c:v>
                </c:pt>
                <c:pt idx="24">
                  <c:v>0.244368707995844</c:v>
                </c:pt>
                <c:pt idx="25">
                  <c:v>0.251188627298719</c:v>
                </c:pt>
                <c:pt idx="26">
                  <c:v>0.253057674172361</c:v>
                </c:pt>
                <c:pt idx="27">
                  <c:v>0.257049709439906</c:v>
                </c:pt>
                <c:pt idx="28">
                  <c:v>0.264702770247064</c:v>
                </c:pt>
                <c:pt idx="29">
                  <c:v>0.273381438116583</c:v>
                </c:pt>
                <c:pt idx="30">
                  <c:v>0.283549253002901</c:v>
                </c:pt>
                <c:pt idx="31">
                  <c:v>0.300469246458452</c:v>
                </c:pt>
                <c:pt idx="32">
                  <c:v>0.304755617123357</c:v>
                </c:pt>
                <c:pt idx="33">
                  <c:v>0.301448384831461</c:v>
                </c:pt>
                <c:pt idx="34">
                  <c:v>0.29762080067888</c:v>
                </c:pt>
                <c:pt idx="35">
                  <c:v>0.285661275148357</c:v>
                </c:pt>
                <c:pt idx="36">
                  <c:v>0.29080288796103</c:v>
                </c:pt>
              </c:numCache>
            </c:numRef>
          </c:val>
        </c:ser>
        <c:overlap val="100"/>
        <c:axId val="462624344"/>
        <c:axId val="286804504"/>
      </c:barChart>
      <c:catAx>
        <c:axId val="462624344"/>
        <c:scaling>
          <c:orientation val="minMax"/>
        </c:scaling>
        <c:axPos val="b"/>
        <c:numFmt formatCode="General" sourceLinked="1"/>
        <c:tickLblPos val="nextTo"/>
        <c:crossAx val="286804504"/>
        <c:crosses val="autoZero"/>
        <c:auto val="1"/>
        <c:lblAlgn val="ctr"/>
        <c:lblOffset val="100"/>
      </c:catAx>
      <c:valAx>
        <c:axId val="286804504"/>
        <c:scaling>
          <c:orientation val="minMax"/>
        </c:scaling>
        <c:axPos val="l"/>
        <c:majorGridlines/>
        <c:numFmt formatCode="0.0%" sourceLinked="1"/>
        <c:tickLblPos val="nextTo"/>
        <c:crossAx val="462624344"/>
        <c:crosses val="autoZero"/>
        <c:crossBetween val="between"/>
      </c:valAx>
      <c:spPr>
        <a:ln>
          <a:solidFill>
            <a:schemeClr val="tx1"/>
          </a:solidFill>
        </a:ln>
      </c:spPr>
    </c:plotArea>
    <c:legend>
      <c:legendPos val="b"/>
    </c:legend>
    <c:plotVisOnly val="1"/>
  </c:chart>
  <c:spPr>
    <a:ln>
      <a:solidFill>
        <a:schemeClr val="tx1"/>
      </a:solidFill>
    </a:ln>
  </c:spPr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/>
            </a:pPr>
            <a:r>
              <a:rPr lang="en-US"/>
              <a:t>Economic</a:t>
            </a:r>
            <a:r>
              <a:rPr lang="en-US" baseline="0"/>
              <a:t> Data for Comparable Federal Budget Years</a:t>
            </a:r>
            <a:endParaRPr lang="en-US"/>
          </a:p>
        </c:rich>
      </c:tx>
    </c:title>
    <c:plotArea>
      <c:layout/>
      <c:lineChart>
        <c:grouping val="standard"/>
        <c:ser>
          <c:idx val="0"/>
          <c:order val="0"/>
          <c:tx>
            <c:strRef>
              <c:f>'Output Tables'!$A$89</c:f>
              <c:strCache>
                <c:ptCount val="1"/>
                <c:pt idx="0">
                  <c:v>GDP Percent Change</c:v>
                </c:pt>
              </c:strCache>
            </c:strRef>
          </c:tx>
          <c:spPr>
            <a:ln>
              <a:solidFill>
                <a:prstClr val="black"/>
              </a:solidFill>
            </a:ln>
          </c:spPr>
          <c:marker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'Output Tables'!$B$88:$G$88</c:f>
              <c:strCache>
                <c:ptCount val="6"/>
                <c:pt idx="0">
                  <c:v>Carter: 1979</c:v>
                </c:pt>
                <c:pt idx="1">
                  <c:v>Reagan: 1983</c:v>
                </c:pt>
                <c:pt idx="2">
                  <c:v>Bush I: 1993</c:v>
                </c:pt>
                <c:pt idx="3">
                  <c:v>Clinton: 1996</c:v>
                </c:pt>
                <c:pt idx="4">
                  <c:v>Bush II: 2004</c:v>
                </c:pt>
                <c:pt idx="5">
                  <c:v>Obama: 2014</c:v>
                </c:pt>
              </c:strCache>
            </c:strRef>
          </c:cat>
          <c:val>
            <c:numRef>
              <c:f>'Output Tables'!$B$89:$G$89</c:f>
              <c:numCache>
                <c:formatCode>General</c:formatCode>
                <c:ptCount val="6"/>
                <c:pt idx="0">
                  <c:v>3.2</c:v>
                </c:pt>
                <c:pt idx="1">
                  <c:v>4.6</c:v>
                </c:pt>
                <c:pt idx="2">
                  <c:v>2.7</c:v>
                </c:pt>
                <c:pt idx="3">
                  <c:v>3.8</c:v>
                </c:pt>
                <c:pt idx="4">
                  <c:v>3.8</c:v>
                </c:pt>
                <c:pt idx="5">
                  <c:v>2.4</c:v>
                </c:pt>
              </c:numCache>
            </c:numRef>
          </c:val>
        </c:ser>
        <c:ser>
          <c:idx val="1"/>
          <c:order val="1"/>
          <c:tx>
            <c:strRef>
              <c:f>'Output Tables'!$A$90</c:f>
              <c:strCache>
                <c:ptCount val="1"/>
                <c:pt idx="0">
                  <c:v>Total Non-Farm Employment Percent Change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prstClr val="black"/>
                </a:solidFill>
              </a:ln>
            </c:spPr>
          </c:marker>
          <c:cat>
            <c:strRef>
              <c:f>'Output Tables'!$B$88:$G$88</c:f>
              <c:strCache>
                <c:ptCount val="6"/>
                <c:pt idx="0">
                  <c:v>Carter: 1979</c:v>
                </c:pt>
                <c:pt idx="1">
                  <c:v>Reagan: 1983</c:v>
                </c:pt>
                <c:pt idx="2">
                  <c:v>Bush I: 1993</c:v>
                </c:pt>
                <c:pt idx="3">
                  <c:v>Clinton: 1996</c:v>
                </c:pt>
                <c:pt idx="4">
                  <c:v>Bush II: 2004</c:v>
                </c:pt>
                <c:pt idx="5">
                  <c:v>Obama: 2014</c:v>
                </c:pt>
              </c:strCache>
            </c:strRef>
          </c:cat>
          <c:val>
            <c:numRef>
              <c:f>'Output Tables'!$B$90:$G$90</c:f>
              <c:numCache>
                <c:formatCode>#0.0</c:formatCode>
                <c:ptCount val="6"/>
                <c:pt idx="0">
                  <c:v>2.9</c:v>
                </c:pt>
                <c:pt idx="1">
                  <c:v>2.9</c:v>
                </c:pt>
                <c:pt idx="2">
                  <c:v>2.3</c:v>
                </c:pt>
                <c:pt idx="3">
                  <c:v>2.2</c:v>
                </c:pt>
                <c:pt idx="4">
                  <c:v>1.5</c:v>
                </c:pt>
                <c:pt idx="5">
                  <c:v>2.1</c:v>
                </c:pt>
              </c:numCache>
            </c:numRef>
          </c:val>
        </c:ser>
        <c:marker val="1"/>
        <c:axId val="291546040"/>
        <c:axId val="291551080"/>
      </c:lineChart>
      <c:catAx>
        <c:axId val="291546040"/>
        <c:scaling>
          <c:orientation val="minMax"/>
        </c:scaling>
        <c:axPos val="b"/>
        <c:tickLblPos val="nextTo"/>
        <c:crossAx val="291551080"/>
        <c:crosses val="autoZero"/>
        <c:auto val="1"/>
        <c:lblAlgn val="ctr"/>
        <c:lblOffset val="100"/>
      </c:catAx>
      <c:valAx>
        <c:axId val="291551080"/>
        <c:scaling>
          <c:orientation val="minMax"/>
        </c:scaling>
        <c:axPos val="l"/>
        <c:majorGridlines/>
        <c:numFmt formatCode="#,##0.0" sourceLinked="0"/>
        <c:tickLblPos val="nextTo"/>
        <c:crossAx val="291546040"/>
        <c:crosses val="autoZero"/>
        <c:crossBetween val="between"/>
      </c:valAx>
      <c:spPr>
        <a:ln>
          <a:solidFill>
            <a:sysClr val="windowText" lastClr="000000"/>
          </a:solidFill>
        </a:ln>
      </c:spPr>
    </c:plotArea>
    <c:legend>
      <c:legendPos val="b"/>
    </c:legend>
    <c:plotVisOnly val="1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/>
            </a:pPr>
            <a:r>
              <a:rPr lang="en-US"/>
              <a:t> Federal Receipts &amp; Expenditures Percent of GDP</a:t>
            </a:r>
          </a:p>
        </c:rich>
      </c:tx>
    </c:title>
    <c:plotArea>
      <c:layout/>
      <c:lineChart>
        <c:grouping val="standard"/>
        <c:ser>
          <c:idx val="0"/>
          <c:order val="0"/>
          <c:tx>
            <c:strRef>
              <c:f>'All Yr Chart Data'!$A$5</c:f>
              <c:strCache>
                <c:ptCount val="1"/>
                <c:pt idx="0">
                  <c:v>Reciepts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pPr>
              <a:solidFill>
                <a:srgbClr val="008000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'All Yr Chart Data'!$B$4:$AL$4</c:f>
              <c:numCache>
                <c:formatCode>General</c:formatCode>
                <c:ptCount val="37"/>
                <c:pt idx="0">
                  <c:v>1978.0</c:v>
                </c:pt>
                <c:pt idx="1">
                  <c:v>1979.0</c:v>
                </c:pt>
                <c:pt idx="2">
                  <c:v>1980.0</c:v>
                </c:pt>
                <c:pt idx="3">
                  <c:v>1981.0</c:v>
                </c:pt>
                <c:pt idx="4">
                  <c:v>1982.0</c:v>
                </c:pt>
                <c:pt idx="5">
                  <c:v>1983.0</c:v>
                </c:pt>
                <c:pt idx="6">
                  <c:v>1984.0</c:v>
                </c:pt>
                <c:pt idx="7">
                  <c:v>1985.0</c:v>
                </c:pt>
                <c:pt idx="8">
                  <c:v>1986.0</c:v>
                </c:pt>
                <c:pt idx="9">
                  <c:v>1987.0</c:v>
                </c:pt>
                <c:pt idx="10">
                  <c:v>1988.0</c:v>
                </c:pt>
                <c:pt idx="11">
                  <c:v>1989.0</c:v>
                </c:pt>
                <c:pt idx="12">
                  <c:v>1990.0</c:v>
                </c:pt>
                <c:pt idx="13">
                  <c:v>1991.0</c:v>
                </c:pt>
                <c:pt idx="14">
                  <c:v>1992.0</c:v>
                </c:pt>
                <c:pt idx="15">
                  <c:v>1993.0</c:v>
                </c:pt>
                <c:pt idx="16">
                  <c:v>1994.0</c:v>
                </c:pt>
                <c:pt idx="17">
                  <c:v>1995.0</c:v>
                </c:pt>
                <c:pt idx="18">
                  <c:v>1996.0</c:v>
                </c:pt>
                <c:pt idx="19">
                  <c:v>1997.0</c:v>
                </c:pt>
                <c:pt idx="20">
                  <c:v>1998.0</c:v>
                </c:pt>
                <c:pt idx="21">
                  <c:v>1999.0</c:v>
                </c:pt>
                <c:pt idx="22">
                  <c:v>2000.0</c:v>
                </c:pt>
                <c:pt idx="23">
                  <c:v>2001.0</c:v>
                </c:pt>
                <c:pt idx="24">
                  <c:v>2002.0</c:v>
                </c:pt>
                <c:pt idx="25">
                  <c:v>2003.0</c:v>
                </c:pt>
                <c:pt idx="26">
                  <c:v>2004.0</c:v>
                </c:pt>
                <c:pt idx="27">
                  <c:v>2005.0</c:v>
                </c:pt>
                <c:pt idx="28">
                  <c:v>2006.0</c:v>
                </c:pt>
                <c:pt idx="29">
                  <c:v>2007.0</c:v>
                </c:pt>
                <c:pt idx="30">
                  <c:v>2008.0</c:v>
                </c:pt>
                <c:pt idx="31">
                  <c:v>2009.0</c:v>
                </c:pt>
                <c:pt idx="32">
                  <c:v>2010.0</c:v>
                </c:pt>
                <c:pt idx="33">
                  <c:v>2011.0</c:v>
                </c:pt>
                <c:pt idx="34">
                  <c:v>2012.0</c:v>
                </c:pt>
                <c:pt idx="35">
                  <c:v>2013.0</c:v>
                </c:pt>
                <c:pt idx="36">
                  <c:v>2014.0</c:v>
                </c:pt>
              </c:numCache>
            </c:numRef>
          </c:cat>
          <c:val>
            <c:numRef>
              <c:f>'All Yr Chart Data'!$B$5:$AL$5</c:f>
              <c:numCache>
                <c:formatCode>0.0%</c:formatCode>
                <c:ptCount val="37"/>
                <c:pt idx="0">
                  <c:v>0.175384514090071</c:v>
                </c:pt>
                <c:pt idx="1">
                  <c:v>0.180273151750973</c:v>
                </c:pt>
                <c:pt idx="2">
                  <c:v>0.184894164759725</c:v>
                </c:pt>
                <c:pt idx="3">
                  <c:v>0.190948253887331</c:v>
                </c:pt>
                <c:pt idx="4">
                  <c:v>0.186416608829476</c:v>
                </c:pt>
                <c:pt idx="5">
                  <c:v>0.169597582672051</c:v>
                </c:pt>
                <c:pt idx="6">
                  <c:v>0.168598967820279</c:v>
                </c:pt>
                <c:pt idx="7">
                  <c:v>0.171889518546272</c:v>
                </c:pt>
                <c:pt idx="8">
                  <c:v>0.169563060779083</c:v>
                </c:pt>
                <c:pt idx="9">
                  <c:v>0.178650118153872</c:v>
                </c:pt>
                <c:pt idx="10">
                  <c:v>0.176376403949487</c:v>
                </c:pt>
                <c:pt idx="11">
                  <c:v>0.177936086175943</c:v>
                </c:pt>
                <c:pt idx="12">
                  <c:v>0.174476380482197</c:v>
                </c:pt>
                <c:pt idx="13">
                  <c:v>0.172662967872866</c:v>
                </c:pt>
                <c:pt idx="14">
                  <c:v>0.169581798685253</c:v>
                </c:pt>
                <c:pt idx="15">
                  <c:v>0.169882411808857</c:v>
                </c:pt>
                <c:pt idx="16">
                  <c:v>0.174854261024202</c:v>
                </c:pt>
                <c:pt idx="17">
                  <c:v>0.178256454888309</c:v>
                </c:pt>
                <c:pt idx="18">
                  <c:v>0.182125640800672</c:v>
                </c:pt>
                <c:pt idx="19">
                  <c:v>0.186159939645417</c:v>
                </c:pt>
                <c:pt idx="20">
                  <c:v>0.19226872738643</c:v>
                </c:pt>
                <c:pt idx="21">
                  <c:v>0.192150991009936</c:v>
                </c:pt>
                <c:pt idx="22">
                  <c:v>0.199561597130526</c:v>
                </c:pt>
                <c:pt idx="23">
                  <c:v>0.188467334305132</c:v>
                </c:pt>
                <c:pt idx="24">
                  <c:v>0.170373543932554</c:v>
                </c:pt>
                <c:pt idx="25">
                  <c:v>0.157275952137235</c:v>
                </c:pt>
                <c:pt idx="26">
                  <c:v>0.155527852687656</c:v>
                </c:pt>
                <c:pt idx="27">
                  <c:v>0.167090364577272</c:v>
                </c:pt>
                <c:pt idx="28">
                  <c:v>0.175880289666562</c:v>
                </c:pt>
                <c:pt idx="29">
                  <c:v>0.179292252267348</c:v>
                </c:pt>
                <c:pt idx="30">
                  <c:v>0.171090195493615</c:v>
                </c:pt>
                <c:pt idx="31">
                  <c:v>0.146031731716454</c:v>
                </c:pt>
                <c:pt idx="32">
                  <c:v>0.146143595634693</c:v>
                </c:pt>
                <c:pt idx="33">
                  <c:v>0.149778011860175</c:v>
                </c:pt>
                <c:pt idx="34">
                  <c:v>0.15287201118155</c:v>
                </c:pt>
                <c:pt idx="35">
                  <c:v>0.167360387417378</c:v>
                </c:pt>
                <c:pt idx="36">
                  <c:v>0.175219612618882</c:v>
                </c:pt>
              </c:numCache>
            </c:numRef>
          </c:val>
        </c:ser>
        <c:ser>
          <c:idx val="1"/>
          <c:order val="1"/>
          <c:tx>
            <c:strRef>
              <c:f>'All Yr Chart Data'!$A$6</c:f>
              <c:strCache>
                <c:ptCount val="1"/>
                <c:pt idx="0">
                  <c:v>Expenditures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'All Yr Chart Data'!$B$4:$AL$4</c:f>
              <c:numCache>
                <c:formatCode>General</c:formatCode>
                <c:ptCount val="37"/>
                <c:pt idx="0">
                  <c:v>1978.0</c:v>
                </c:pt>
                <c:pt idx="1">
                  <c:v>1979.0</c:v>
                </c:pt>
                <c:pt idx="2">
                  <c:v>1980.0</c:v>
                </c:pt>
                <c:pt idx="3">
                  <c:v>1981.0</c:v>
                </c:pt>
                <c:pt idx="4">
                  <c:v>1982.0</c:v>
                </c:pt>
                <c:pt idx="5">
                  <c:v>1983.0</c:v>
                </c:pt>
                <c:pt idx="6">
                  <c:v>1984.0</c:v>
                </c:pt>
                <c:pt idx="7">
                  <c:v>1985.0</c:v>
                </c:pt>
                <c:pt idx="8">
                  <c:v>1986.0</c:v>
                </c:pt>
                <c:pt idx="9">
                  <c:v>1987.0</c:v>
                </c:pt>
                <c:pt idx="10">
                  <c:v>1988.0</c:v>
                </c:pt>
                <c:pt idx="11">
                  <c:v>1989.0</c:v>
                </c:pt>
                <c:pt idx="12">
                  <c:v>1990.0</c:v>
                </c:pt>
                <c:pt idx="13">
                  <c:v>1991.0</c:v>
                </c:pt>
                <c:pt idx="14">
                  <c:v>1992.0</c:v>
                </c:pt>
                <c:pt idx="15">
                  <c:v>1993.0</c:v>
                </c:pt>
                <c:pt idx="16">
                  <c:v>1994.0</c:v>
                </c:pt>
                <c:pt idx="17">
                  <c:v>1995.0</c:v>
                </c:pt>
                <c:pt idx="18">
                  <c:v>1996.0</c:v>
                </c:pt>
                <c:pt idx="19">
                  <c:v>1997.0</c:v>
                </c:pt>
                <c:pt idx="20">
                  <c:v>1998.0</c:v>
                </c:pt>
                <c:pt idx="21">
                  <c:v>1999.0</c:v>
                </c:pt>
                <c:pt idx="22">
                  <c:v>2000.0</c:v>
                </c:pt>
                <c:pt idx="23">
                  <c:v>2001.0</c:v>
                </c:pt>
                <c:pt idx="24">
                  <c:v>2002.0</c:v>
                </c:pt>
                <c:pt idx="25">
                  <c:v>2003.0</c:v>
                </c:pt>
                <c:pt idx="26">
                  <c:v>2004.0</c:v>
                </c:pt>
                <c:pt idx="27">
                  <c:v>2005.0</c:v>
                </c:pt>
                <c:pt idx="28">
                  <c:v>2006.0</c:v>
                </c:pt>
                <c:pt idx="29">
                  <c:v>2007.0</c:v>
                </c:pt>
                <c:pt idx="30">
                  <c:v>2008.0</c:v>
                </c:pt>
                <c:pt idx="31">
                  <c:v>2009.0</c:v>
                </c:pt>
                <c:pt idx="32">
                  <c:v>2010.0</c:v>
                </c:pt>
                <c:pt idx="33">
                  <c:v>2011.0</c:v>
                </c:pt>
                <c:pt idx="34">
                  <c:v>2012.0</c:v>
                </c:pt>
                <c:pt idx="35">
                  <c:v>2013.0</c:v>
                </c:pt>
                <c:pt idx="36">
                  <c:v>2014.0</c:v>
                </c:pt>
              </c:numCache>
            </c:numRef>
          </c:cat>
          <c:val>
            <c:numRef>
              <c:f>'All Yr Chart Data'!$B$6:$AL$6</c:f>
              <c:numCache>
                <c:formatCode>0.0%</c:formatCode>
                <c:ptCount val="37"/>
                <c:pt idx="0">
                  <c:v>0.201363357036257</c:v>
                </c:pt>
                <c:pt idx="1">
                  <c:v>0.196119844357977</c:v>
                </c:pt>
                <c:pt idx="2">
                  <c:v>0.211291833524027</c:v>
                </c:pt>
                <c:pt idx="3">
                  <c:v>0.216110438439969</c:v>
                </c:pt>
                <c:pt idx="4">
                  <c:v>0.225034853194122</c:v>
                </c:pt>
                <c:pt idx="5">
                  <c:v>0.228280477817627</c:v>
                </c:pt>
                <c:pt idx="6">
                  <c:v>0.215494080145719</c:v>
                </c:pt>
                <c:pt idx="7">
                  <c:v>0.221605470213563</c:v>
                </c:pt>
                <c:pt idx="8">
                  <c:v>0.218333370075616</c:v>
                </c:pt>
                <c:pt idx="9">
                  <c:v>0.209961939814718</c:v>
                </c:pt>
                <c:pt idx="10">
                  <c:v>0.206478244844911</c:v>
                </c:pt>
                <c:pt idx="11">
                  <c:v>0.205339856373429</c:v>
                </c:pt>
                <c:pt idx="12">
                  <c:v>0.211847462212153</c:v>
                </c:pt>
                <c:pt idx="13">
                  <c:v>0.216727385803833</c:v>
                </c:pt>
                <c:pt idx="14">
                  <c:v>0.214699830605933</c:v>
                </c:pt>
                <c:pt idx="15">
                  <c:v>0.207418210716861</c:v>
                </c:pt>
                <c:pt idx="16">
                  <c:v>0.203083164300203</c:v>
                </c:pt>
                <c:pt idx="17">
                  <c:v>0.199876308779703</c:v>
                </c:pt>
                <c:pt idx="18">
                  <c:v>0.195591040697893</c:v>
                </c:pt>
                <c:pt idx="19">
                  <c:v>0.188739626556017</c:v>
                </c:pt>
                <c:pt idx="20">
                  <c:v>0.184533211238665</c:v>
                </c:pt>
                <c:pt idx="21">
                  <c:v>0.178943483518217</c:v>
                </c:pt>
                <c:pt idx="22">
                  <c:v>0.176282493447114</c:v>
                </c:pt>
                <c:pt idx="23">
                  <c:v>0.1763290612044</c:v>
                </c:pt>
                <c:pt idx="24">
                  <c:v>0.184877492667948</c:v>
                </c:pt>
                <c:pt idx="25">
                  <c:v>0.190595019589849</c:v>
                </c:pt>
                <c:pt idx="26">
                  <c:v>0.18966968879771</c:v>
                </c:pt>
                <c:pt idx="27">
                  <c:v>0.191789601905516</c:v>
                </c:pt>
                <c:pt idx="28">
                  <c:v>0.194015944814282</c:v>
                </c:pt>
                <c:pt idx="29">
                  <c:v>0.190512116959554</c:v>
                </c:pt>
                <c:pt idx="30">
                  <c:v>0.202173476858003</c:v>
                </c:pt>
                <c:pt idx="31">
                  <c:v>0.244035699915364</c:v>
                </c:pt>
                <c:pt idx="32">
                  <c:v>0.233610095617799</c:v>
                </c:pt>
                <c:pt idx="33">
                  <c:v>0.23428130201831</c:v>
                </c:pt>
                <c:pt idx="34">
                  <c:v>0.220695290271053</c:v>
                </c:pt>
                <c:pt idx="35">
                  <c:v>0.20834219858156</c:v>
                </c:pt>
                <c:pt idx="36">
                  <c:v>0.203322257016933</c:v>
                </c:pt>
              </c:numCache>
            </c:numRef>
          </c:val>
        </c:ser>
        <c:marker val="1"/>
        <c:axId val="286868280"/>
        <c:axId val="286873928"/>
      </c:lineChart>
      <c:catAx>
        <c:axId val="286868280"/>
        <c:scaling>
          <c:orientation val="minMax"/>
        </c:scaling>
        <c:axPos val="b"/>
        <c:numFmt formatCode="General" sourceLinked="1"/>
        <c:tickLblPos val="nextTo"/>
        <c:crossAx val="286873928"/>
        <c:crosses val="autoZero"/>
        <c:auto val="1"/>
        <c:lblAlgn val="ctr"/>
        <c:lblOffset val="100"/>
      </c:catAx>
      <c:valAx>
        <c:axId val="286873928"/>
        <c:scaling>
          <c:orientation val="minMax"/>
        </c:scaling>
        <c:axPos val="l"/>
        <c:majorGridlines/>
        <c:numFmt formatCode="0.0%" sourceLinked="1"/>
        <c:tickLblPos val="nextTo"/>
        <c:crossAx val="286868280"/>
        <c:crosses val="autoZero"/>
        <c:crossBetween val="between"/>
      </c:valAx>
      <c:spPr>
        <a:ln>
          <a:solidFill>
            <a:schemeClr val="tx1"/>
          </a:solidFill>
        </a:ln>
      </c:spPr>
    </c:plotArea>
    <c:legend>
      <c:legendPos val="b"/>
    </c:legend>
    <c:plotVisOnly val="1"/>
  </c:chart>
  <c:spPr>
    <a:ln>
      <a:solidFill>
        <a:schemeClr val="tx1"/>
      </a:solidFill>
    </a:ln>
  </c:sp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/>
            </a:pPr>
            <a:r>
              <a:rPr lang="en-US"/>
              <a:t>Federal Revenues Percent of GDP</a:t>
            </a:r>
          </a:p>
        </c:rich>
      </c:tx>
    </c:title>
    <c:plotArea>
      <c:layout/>
      <c:lineChart>
        <c:grouping val="standard"/>
        <c:ser>
          <c:idx val="0"/>
          <c:order val="0"/>
          <c:tx>
            <c:strRef>
              <c:f>'All Yr Chart Data'!$A$9</c:f>
              <c:strCache>
                <c:ptCount val="1"/>
                <c:pt idx="0">
                  <c:v>Personal Income Tax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pPr>
              <a:solidFill>
                <a:srgbClr val="008000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'All Yr Chart Data'!$B$8:$AL$8</c:f>
              <c:numCache>
                <c:formatCode>General</c:formatCode>
                <c:ptCount val="37"/>
                <c:pt idx="0">
                  <c:v>1978.0</c:v>
                </c:pt>
                <c:pt idx="1">
                  <c:v>1979.0</c:v>
                </c:pt>
                <c:pt idx="2">
                  <c:v>1980.0</c:v>
                </c:pt>
                <c:pt idx="3">
                  <c:v>1981.0</c:v>
                </c:pt>
                <c:pt idx="4">
                  <c:v>1982.0</c:v>
                </c:pt>
                <c:pt idx="5">
                  <c:v>1983.0</c:v>
                </c:pt>
                <c:pt idx="6">
                  <c:v>1984.0</c:v>
                </c:pt>
                <c:pt idx="7">
                  <c:v>1985.0</c:v>
                </c:pt>
                <c:pt idx="8">
                  <c:v>1986.0</c:v>
                </c:pt>
                <c:pt idx="9">
                  <c:v>1987.0</c:v>
                </c:pt>
                <c:pt idx="10">
                  <c:v>1988.0</c:v>
                </c:pt>
                <c:pt idx="11">
                  <c:v>1989.0</c:v>
                </c:pt>
                <c:pt idx="12">
                  <c:v>1990.0</c:v>
                </c:pt>
                <c:pt idx="13">
                  <c:v>1991.0</c:v>
                </c:pt>
                <c:pt idx="14">
                  <c:v>1992.0</c:v>
                </c:pt>
                <c:pt idx="15">
                  <c:v>1993.0</c:v>
                </c:pt>
                <c:pt idx="16">
                  <c:v>1994.0</c:v>
                </c:pt>
                <c:pt idx="17">
                  <c:v>1995.0</c:v>
                </c:pt>
                <c:pt idx="18">
                  <c:v>1996.0</c:v>
                </c:pt>
                <c:pt idx="19">
                  <c:v>1997.0</c:v>
                </c:pt>
                <c:pt idx="20">
                  <c:v>1998.0</c:v>
                </c:pt>
                <c:pt idx="21">
                  <c:v>1999.0</c:v>
                </c:pt>
                <c:pt idx="22">
                  <c:v>2000.0</c:v>
                </c:pt>
                <c:pt idx="23">
                  <c:v>2001.0</c:v>
                </c:pt>
                <c:pt idx="24">
                  <c:v>2002.0</c:v>
                </c:pt>
                <c:pt idx="25">
                  <c:v>2003.0</c:v>
                </c:pt>
                <c:pt idx="26">
                  <c:v>2004.0</c:v>
                </c:pt>
                <c:pt idx="27">
                  <c:v>2005.0</c:v>
                </c:pt>
                <c:pt idx="28">
                  <c:v>2006.0</c:v>
                </c:pt>
                <c:pt idx="29">
                  <c:v>2007.0</c:v>
                </c:pt>
                <c:pt idx="30">
                  <c:v>2008.0</c:v>
                </c:pt>
                <c:pt idx="31">
                  <c:v>2009.0</c:v>
                </c:pt>
                <c:pt idx="32">
                  <c:v>2010.0</c:v>
                </c:pt>
                <c:pt idx="33">
                  <c:v>2011.0</c:v>
                </c:pt>
                <c:pt idx="34">
                  <c:v>2012.0</c:v>
                </c:pt>
                <c:pt idx="35">
                  <c:v>2013.0</c:v>
                </c:pt>
                <c:pt idx="36">
                  <c:v>2014.0</c:v>
                </c:pt>
              </c:numCache>
            </c:numRef>
          </c:cat>
          <c:val>
            <c:numRef>
              <c:f>'All Yr Chart Data'!$B$9:$AL$9</c:f>
              <c:numCache>
                <c:formatCode>0.0%</c:formatCode>
                <c:ptCount val="37"/>
                <c:pt idx="0">
                  <c:v>0.0794434202440523</c:v>
                </c:pt>
                <c:pt idx="1">
                  <c:v>0.0847630350194552</c:v>
                </c:pt>
                <c:pt idx="2">
                  <c:v>0.0872672339816933</c:v>
                </c:pt>
                <c:pt idx="3">
                  <c:v>0.0911027912312006</c:v>
                </c:pt>
                <c:pt idx="4">
                  <c:v>0.0898470080569721</c:v>
                </c:pt>
                <c:pt idx="5">
                  <c:v>0.0815955494055519</c:v>
                </c:pt>
                <c:pt idx="6">
                  <c:v>0.0754945861161708</c:v>
                </c:pt>
                <c:pt idx="7">
                  <c:v>0.0783371581116523</c:v>
                </c:pt>
                <c:pt idx="8">
                  <c:v>0.0769293005004299</c:v>
                </c:pt>
                <c:pt idx="9">
                  <c:v>0.0820922645810243</c:v>
                </c:pt>
                <c:pt idx="10">
                  <c:v>0.0778221566991911</c:v>
                </c:pt>
                <c:pt idx="11">
                  <c:v>0.080016157989228</c:v>
                </c:pt>
                <c:pt idx="12">
                  <c:v>0.0789375443816995</c:v>
                </c:pt>
                <c:pt idx="13">
                  <c:v>0.0765661773129736</c:v>
                </c:pt>
                <c:pt idx="14">
                  <c:v>0.073968327971778</c:v>
                </c:pt>
                <c:pt idx="15">
                  <c:v>0.0750091980750269</c:v>
                </c:pt>
                <c:pt idx="16">
                  <c:v>0.0754473589152241</c:v>
                </c:pt>
                <c:pt idx="17">
                  <c:v>0.0778336893741593</c:v>
                </c:pt>
                <c:pt idx="18">
                  <c:v>0.0822752967424138</c:v>
                </c:pt>
                <c:pt idx="19">
                  <c:v>0.0869325254620898</c:v>
                </c:pt>
                <c:pt idx="20">
                  <c:v>0.0925298164113101</c:v>
                </c:pt>
                <c:pt idx="21">
                  <c:v>0.0924746333000368</c:v>
                </c:pt>
                <c:pt idx="22">
                  <c:v>0.0989793263830039</c:v>
                </c:pt>
                <c:pt idx="23">
                  <c:v>0.0941198909565908</c:v>
                </c:pt>
                <c:pt idx="24">
                  <c:v>0.0789144885031581</c:v>
                </c:pt>
                <c:pt idx="25">
                  <c:v>0.0700380325438566</c:v>
                </c:pt>
                <c:pt idx="26">
                  <c:v>0.0669191635094221</c:v>
                </c:pt>
                <c:pt idx="27">
                  <c:v>0.0719395759141587</c:v>
                </c:pt>
                <c:pt idx="28">
                  <c:v>0.0762828560363033</c:v>
                </c:pt>
                <c:pt idx="29">
                  <c:v>0.0812315941604005</c:v>
                </c:pt>
                <c:pt idx="30">
                  <c:v>0.0776651256744665</c:v>
                </c:pt>
                <c:pt idx="31">
                  <c:v>0.0634986749545599</c:v>
                </c:pt>
                <c:pt idx="32">
                  <c:v>0.0607189242152921</c:v>
                </c:pt>
                <c:pt idx="33">
                  <c:v>0.0709707266957969</c:v>
                </c:pt>
                <c:pt idx="34">
                  <c:v>0.0706463085908251</c:v>
                </c:pt>
                <c:pt idx="35">
                  <c:v>0.0793895040285618</c:v>
                </c:pt>
                <c:pt idx="36">
                  <c:v>0.0808726513569937</c:v>
                </c:pt>
              </c:numCache>
            </c:numRef>
          </c:val>
        </c:ser>
        <c:ser>
          <c:idx val="1"/>
          <c:order val="1"/>
          <c:tx>
            <c:strRef>
              <c:f>'All Yr Chart Data'!$A$10</c:f>
              <c:strCache>
                <c:ptCount val="1"/>
                <c:pt idx="0">
                  <c:v>Payroll Taxes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'All Yr Chart Data'!$B$8:$AL$8</c:f>
              <c:numCache>
                <c:formatCode>General</c:formatCode>
                <c:ptCount val="37"/>
                <c:pt idx="0">
                  <c:v>1978.0</c:v>
                </c:pt>
                <c:pt idx="1">
                  <c:v>1979.0</c:v>
                </c:pt>
                <c:pt idx="2">
                  <c:v>1980.0</c:v>
                </c:pt>
                <c:pt idx="3">
                  <c:v>1981.0</c:v>
                </c:pt>
                <c:pt idx="4">
                  <c:v>1982.0</c:v>
                </c:pt>
                <c:pt idx="5">
                  <c:v>1983.0</c:v>
                </c:pt>
                <c:pt idx="6">
                  <c:v>1984.0</c:v>
                </c:pt>
                <c:pt idx="7">
                  <c:v>1985.0</c:v>
                </c:pt>
                <c:pt idx="8">
                  <c:v>1986.0</c:v>
                </c:pt>
                <c:pt idx="9">
                  <c:v>1987.0</c:v>
                </c:pt>
                <c:pt idx="10">
                  <c:v>1988.0</c:v>
                </c:pt>
                <c:pt idx="11">
                  <c:v>1989.0</c:v>
                </c:pt>
                <c:pt idx="12">
                  <c:v>1990.0</c:v>
                </c:pt>
                <c:pt idx="13">
                  <c:v>1991.0</c:v>
                </c:pt>
                <c:pt idx="14">
                  <c:v>1992.0</c:v>
                </c:pt>
                <c:pt idx="15">
                  <c:v>1993.0</c:v>
                </c:pt>
                <c:pt idx="16">
                  <c:v>1994.0</c:v>
                </c:pt>
                <c:pt idx="17">
                  <c:v>1995.0</c:v>
                </c:pt>
                <c:pt idx="18">
                  <c:v>1996.0</c:v>
                </c:pt>
                <c:pt idx="19">
                  <c:v>1997.0</c:v>
                </c:pt>
                <c:pt idx="20">
                  <c:v>1998.0</c:v>
                </c:pt>
                <c:pt idx="21">
                  <c:v>1999.0</c:v>
                </c:pt>
                <c:pt idx="22">
                  <c:v>2000.0</c:v>
                </c:pt>
                <c:pt idx="23">
                  <c:v>2001.0</c:v>
                </c:pt>
                <c:pt idx="24">
                  <c:v>2002.0</c:v>
                </c:pt>
                <c:pt idx="25">
                  <c:v>2003.0</c:v>
                </c:pt>
                <c:pt idx="26">
                  <c:v>2004.0</c:v>
                </c:pt>
                <c:pt idx="27">
                  <c:v>2005.0</c:v>
                </c:pt>
                <c:pt idx="28">
                  <c:v>2006.0</c:v>
                </c:pt>
                <c:pt idx="29">
                  <c:v>2007.0</c:v>
                </c:pt>
                <c:pt idx="30">
                  <c:v>2008.0</c:v>
                </c:pt>
                <c:pt idx="31">
                  <c:v>2009.0</c:v>
                </c:pt>
                <c:pt idx="32">
                  <c:v>2010.0</c:v>
                </c:pt>
                <c:pt idx="33">
                  <c:v>2011.0</c:v>
                </c:pt>
                <c:pt idx="34">
                  <c:v>2012.0</c:v>
                </c:pt>
                <c:pt idx="35">
                  <c:v>2013.0</c:v>
                </c:pt>
                <c:pt idx="36">
                  <c:v>2014.0</c:v>
                </c:pt>
              </c:numCache>
            </c:numRef>
          </c:cat>
          <c:val>
            <c:numRef>
              <c:f>'All Yr Chart Data'!$B$10:$AL$10</c:f>
              <c:numCache>
                <c:formatCode>0.0%</c:formatCode>
                <c:ptCount val="37"/>
                <c:pt idx="0">
                  <c:v>0.0530976209288034</c:v>
                </c:pt>
                <c:pt idx="1">
                  <c:v>0.0540618677042801</c:v>
                </c:pt>
                <c:pt idx="2">
                  <c:v>0.056422697368421</c:v>
                </c:pt>
                <c:pt idx="3">
                  <c:v>0.0582207494264593</c:v>
                </c:pt>
                <c:pt idx="4">
                  <c:v>0.0608038866592232</c:v>
                </c:pt>
                <c:pt idx="5">
                  <c:v>0.0590195137104289</c:v>
                </c:pt>
                <c:pt idx="6">
                  <c:v>0.0605585913782635</c:v>
                </c:pt>
                <c:pt idx="7">
                  <c:v>0.0620932465342825</c:v>
                </c:pt>
                <c:pt idx="8">
                  <c:v>0.0625870240955887</c:v>
                </c:pt>
                <c:pt idx="9">
                  <c:v>0.0634304356009118</c:v>
                </c:pt>
                <c:pt idx="10">
                  <c:v>0.06485519194584</c:v>
                </c:pt>
                <c:pt idx="11">
                  <c:v>0.0645271095152603</c:v>
                </c:pt>
                <c:pt idx="12">
                  <c:v>0.0642557400331383</c:v>
                </c:pt>
                <c:pt idx="13">
                  <c:v>0.0648131781803898</c:v>
                </c:pt>
                <c:pt idx="14">
                  <c:v>0.0642901766982144</c:v>
                </c:pt>
                <c:pt idx="15">
                  <c:v>0.0630324213748547</c:v>
                </c:pt>
                <c:pt idx="16">
                  <c:v>0.0641133401872794</c:v>
                </c:pt>
                <c:pt idx="17">
                  <c:v>0.0638859878154917</c:v>
                </c:pt>
                <c:pt idx="18">
                  <c:v>0.0638499429703069</c:v>
                </c:pt>
                <c:pt idx="19">
                  <c:v>0.0635810778951339</c:v>
                </c:pt>
                <c:pt idx="20">
                  <c:v>0.0638574842542547</c:v>
                </c:pt>
                <c:pt idx="21">
                  <c:v>0.0643323694863572</c:v>
                </c:pt>
                <c:pt idx="22">
                  <c:v>0.0643318026842198</c:v>
                </c:pt>
                <c:pt idx="23">
                  <c:v>0.0656879578971281</c:v>
                </c:pt>
                <c:pt idx="24">
                  <c:v>0.0644264450348905</c:v>
                </c:pt>
                <c:pt idx="25">
                  <c:v>0.0629150047650983</c:v>
                </c:pt>
                <c:pt idx="26">
                  <c:v>0.0606693082739109</c:v>
                </c:pt>
                <c:pt idx="27">
                  <c:v>0.0616130934369884</c:v>
                </c:pt>
                <c:pt idx="28">
                  <c:v>0.0612231908627883</c:v>
                </c:pt>
                <c:pt idx="29">
                  <c:v>0.0607144502859058</c:v>
                </c:pt>
                <c:pt idx="30">
                  <c:v>0.0610175293511564</c:v>
                </c:pt>
                <c:pt idx="31">
                  <c:v>0.0618065711153969</c:v>
                </c:pt>
                <c:pt idx="32">
                  <c:v>0.0584393012805352</c:v>
                </c:pt>
                <c:pt idx="33">
                  <c:v>0.0532402205576363</c:v>
                </c:pt>
                <c:pt idx="34">
                  <c:v>0.0527450955922727</c:v>
                </c:pt>
                <c:pt idx="35">
                  <c:v>0.0571609494861775</c:v>
                </c:pt>
                <c:pt idx="36">
                  <c:v>0.05935154256553</c:v>
                </c:pt>
              </c:numCache>
            </c:numRef>
          </c:val>
        </c:ser>
        <c:ser>
          <c:idx val="2"/>
          <c:order val="2"/>
          <c:tx>
            <c:strRef>
              <c:f>'All Yr Chart Data'!$A$11</c:f>
              <c:strCache>
                <c:ptCount val="1"/>
                <c:pt idx="0">
                  <c:v>Corporate Income Tax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pPr>
              <a:ln>
                <a:solidFill>
                  <a:schemeClr val="tx1"/>
                </a:solidFill>
              </a:ln>
            </c:spPr>
          </c:marker>
          <c:cat>
            <c:numRef>
              <c:f>'All Yr Chart Data'!$B$8:$AL$8</c:f>
              <c:numCache>
                <c:formatCode>General</c:formatCode>
                <c:ptCount val="37"/>
                <c:pt idx="0">
                  <c:v>1978.0</c:v>
                </c:pt>
                <c:pt idx="1">
                  <c:v>1979.0</c:v>
                </c:pt>
                <c:pt idx="2">
                  <c:v>1980.0</c:v>
                </c:pt>
                <c:pt idx="3">
                  <c:v>1981.0</c:v>
                </c:pt>
                <c:pt idx="4">
                  <c:v>1982.0</c:v>
                </c:pt>
                <c:pt idx="5">
                  <c:v>1983.0</c:v>
                </c:pt>
                <c:pt idx="6">
                  <c:v>1984.0</c:v>
                </c:pt>
                <c:pt idx="7">
                  <c:v>1985.0</c:v>
                </c:pt>
                <c:pt idx="8">
                  <c:v>1986.0</c:v>
                </c:pt>
                <c:pt idx="9">
                  <c:v>1987.0</c:v>
                </c:pt>
                <c:pt idx="10">
                  <c:v>1988.0</c:v>
                </c:pt>
                <c:pt idx="11">
                  <c:v>1989.0</c:v>
                </c:pt>
                <c:pt idx="12">
                  <c:v>1990.0</c:v>
                </c:pt>
                <c:pt idx="13">
                  <c:v>1991.0</c:v>
                </c:pt>
                <c:pt idx="14">
                  <c:v>1992.0</c:v>
                </c:pt>
                <c:pt idx="15">
                  <c:v>1993.0</c:v>
                </c:pt>
                <c:pt idx="16">
                  <c:v>1994.0</c:v>
                </c:pt>
                <c:pt idx="17">
                  <c:v>1995.0</c:v>
                </c:pt>
                <c:pt idx="18">
                  <c:v>1996.0</c:v>
                </c:pt>
                <c:pt idx="19">
                  <c:v>1997.0</c:v>
                </c:pt>
                <c:pt idx="20">
                  <c:v>1998.0</c:v>
                </c:pt>
                <c:pt idx="21">
                  <c:v>1999.0</c:v>
                </c:pt>
                <c:pt idx="22">
                  <c:v>2000.0</c:v>
                </c:pt>
                <c:pt idx="23">
                  <c:v>2001.0</c:v>
                </c:pt>
                <c:pt idx="24">
                  <c:v>2002.0</c:v>
                </c:pt>
                <c:pt idx="25">
                  <c:v>2003.0</c:v>
                </c:pt>
                <c:pt idx="26">
                  <c:v>2004.0</c:v>
                </c:pt>
                <c:pt idx="27">
                  <c:v>2005.0</c:v>
                </c:pt>
                <c:pt idx="28">
                  <c:v>2006.0</c:v>
                </c:pt>
                <c:pt idx="29">
                  <c:v>2007.0</c:v>
                </c:pt>
                <c:pt idx="30">
                  <c:v>2008.0</c:v>
                </c:pt>
                <c:pt idx="31">
                  <c:v>2009.0</c:v>
                </c:pt>
                <c:pt idx="32">
                  <c:v>2010.0</c:v>
                </c:pt>
                <c:pt idx="33">
                  <c:v>2011.0</c:v>
                </c:pt>
                <c:pt idx="34">
                  <c:v>2012.0</c:v>
                </c:pt>
                <c:pt idx="35">
                  <c:v>2013.0</c:v>
                </c:pt>
                <c:pt idx="36">
                  <c:v>2014.0</c:v>
                </c:pt>
              </c:numCache>
            </c:numRef>
          </c:cat>
          <c:val>
            <c:numRef>
              <c:f>'All Yr Chart Data'!$B$11:$AL$11</c:f>
              <c:numCache>
                <c:formatCode>0.0%</c:formatCode>
                <c:ptCount val="37"/>
                <c:pt idx="0">
                  <c:v>0.0263155122465104</c:v>
                </c:pt>
                <c:pt idx="1">
                  <c:v>0.0255552529182879</c:v>
                </c:pt>
                <c:pt idx="2">
                  <c:v>0.0230978260869565</c:v>
                </c:pt>
                <c:pt idx="3">
                  <c:v>0.0194803084374203</c:v>
                </c:pt>
                <c:pt idx="4">
                  <c:v>0.0148486677328827</c:v>
                </c:pt>
                <c:pt idx="5">
                  <c:v>0.010454943379176</c:v>
                </c:pt>
                <c:pt idx="6">
                  <c:v>0.0143930884436349</c:v>
                </c:pt>
                <c:pt idx="7">
                  <c:v>0.014361886474335</c:v>
                </c:pt>
                <c:pt idx="8">
                  <c:v>0.0139201075814025</c:v>
                </c:pt>
                <c:pt idx="9">
                  <c:v>0.0175507643405341</c:v>
                </c:pt>
                <c:pt idx="10">
                  <c:v>0.0183329130375744</c:v>
                </c:pt>
                <c:pt idx="11">
                  <c:v>0.0185441651705565</c:v>
                </c:pt>
                <c:pt idx="12">
                  <c:v>0.0158095221993034</c:v>
                </c:pt>
                <c:pt idx="13">
                  <c:v>0.016053092420746</c:v>
                </c:pt>
                <c:pt idx="14">
                  <c:v>0.0155827000481763</c:v>
                </c:pt>
                <c:pt idx="15">
                  <c:v>0.0172953244345023</c:v>
                </c:pt>
                <c:pt idx="16">
                  <c:v>0.0195038761843897</c:v>
                </c:pt>
                <c:pt idx="17">
                  <c:v>0.0207036421657832</c:v>
                </c:pt>
                <c:pt idx="18">
                  <c:v>0.0215364175325571</c:v>
                </c:pt>
                <c:pt idx="19">
                  <c:v>0.0214887070916635</c:v>
                </c:pt>
                <c:pt idx="20">
                  <c:v>0.0210699289766382</c:v>
                </c:pt>
                <c:pt idx="21">
                  <c:v>0.0194185374060249</c:v>
                </c:pt>
                <c:pt idx="22">
                  <c:v>0.0204261839538046</c:v>
                </c:pt>
                <c:pt idx="23">
                  <c:v>0.0143001154799992</c:v>
                </c:pt>
                <c:pt idx="24">
                  <c:v>0.0136108633893848</c:v>
                </c:pt>
                <c:pt idx="25">
                  <c:v>0.0116284282235008</c:v>
                </c:pt>
                <c:pt idx="26">
                  <c:v>0.0156652548682229</c:v>
                </c:pt>
                <c:pt idx="27">
                  <c:v>0.021590826214805</c:v>
                </c:pt>
                <c:pt idx="28">
                  <c:v>0.0258620941635549</c:v>
                </c:pt>
                <c:pt idx="29">
                  <c:v>0.025849723170587</c:v>
                </c:pt>
                <c:pt idx="30">
                  <c:v>0.0206302703288956</c:v>
                </c:pt>
                <c:pt idx="31">
                  <c:v>0.00958951341001484</c:v>
                </c:pt>
                <c:pt idx="32">
                  <c:v>0.0129362435381964</c:v>
                </c:pt>
                <c:pt idx="33">
                  <c:v>0.0117746696837287</c:v>
                </c:pt>
                <c:pt idx="34">
                  <c:v>0.0151181176059502</c:v>
                </c:pt>
                <c:pt idx="35">
                  <c:v>0.0164945481738795</c:v>
                </c:pt>
                <c:pt idx="36">
                  <c:v>0.0185995708652285</c:v>
                </c:pt>
              </c:numCache>
            </c:numRef>
          </c:val>
        </c:ser>
        <c:ser>
          <c:idx val="3"/>
          <c:order val="3"/>
          <c:tx>
            <c:strRef>
              <c:f>'All Yr Chart Data'!$A$12</c:f>
              <c:strCache>
                <c:ptCount val="1"/>
                <c:pt idx="0">
                  <c:v>Other Receipts</c:v>
                </c:pt>
              </c:strCache>
            </c:strRef>
          </c:tx>
          <c:cat>
            <c:numRef>
              <c:f>'All Yr Chart Data'!$B$8:$AL$8</c:f>
              <c:numCache>
                <c:formatCode>General</c:formatCode>
                <c:ptCount val="37"/>
                <c:pt idx="0">
                  <c:v>1978.0</c:v>
                </c:pt>
                <c:pt idx="1">
                  <c:v>1979.0</c:v>
                </c:pt>
                <c:pt idx="2">
                  <c:v>1980.0</c:v>
                </c:pt>
                <c:pt idx="3">
                  <c:v>1981.0</c:v>
                </c:pt>
                <c:pt idx="4">
                  <c:v>1982.0</c:v>
                </c:pt>
                <c:pt idx="5">
                  <c:v>1983.0</c:v>
                </c:pt>
                <c:pt idx="6">
                  <c:v>1984.0</c:v>
                </c:pt>
                <c:pt idx="7">
                  <c:v>1985.0</c:v>
                </c:pt>
                <c:pt idx="8">
                  <c:v>1986.0</c:v>
                </c:pt>
                <c:pt idx="9">
                  <c:v>1987.0</c:v>
                </c:pt>
                <c:pt idx="10">
                  <c:v>1988.0</c:v>
                </c:pt>
                <c:pt idx="11">
                  <c:v>1989.0</c:v>
                </c:pt>
                <c:pt idx="12">
                  <c:v>1990.0</c:v>
                </c:pt>
                <c:pt idx="13">
                  <c:v>1991.0</c:v>
                </c:pt>
                <c:pt idx="14">
                  <c:v>1992.0</c:v>
                </c:pt>
                <c:pt idx="15">
                  <c:v>1993.0</c:v>
                </c:pt>
                <c:pt idx="16">
                  <c:v>1994.0</c:v>
                </c:pt>
                <c:pt idx="17">
                  <c:v>1995.0</c:v>
                </c:pt>
                <c:pt idx="18">
                  <c:v>1996.0</c:v>
                </c:pt>
                <c:pt idx="19">
                  <c:v>1997.0</c:v>
                </c:pt>
                <c:pt idx="20">
                  <c:v>1998.0</c:v>
                </c:pt>
                <c:pt idx="21">
                  <c:v>1999.0</c:v>
                </c:pt>
                <c:pt idx="22">
                  <c:v>2000.0</c:v>
                </c:pt>
                <c:pt idx="23">
                  <c:v>2001.0</c:v>
                </c:pt>
                <c:pt idx="24">
                  <c:v>2002.0</c:v>
                </c:pt>
                <c:pt idx="25">
                  <c:v>2003.0</c:v>
                </c:pt>
                <c:pt idx="26">
                  <c:v>2004.0</c:v>
                </c:pt>
                <c:pt idx="27">
                  <c:v>2005.0</c:v>
                </c:pt>
                <c:pt idx="28">
                  <c:v>2006.0</c:v>
                </c:pt>
                <c:pt idx="29">
                  <c:v>2007.0</c:v>
                </c:pt>
                <c:pt idx="30">
                  <c:v>2008.0</c:v>
                </c:pt>
                <c:pt idx="31">
                  <c:v>2009.0</c:v>
                </c:pt>
                <c:pt idx="32">
                  <c:v>2010.0</c:v>
                </c:pt>
                <c:pt idx="33">
                  <c:v>2011.0</c:v>
                </c:pt>
                <c:pt idx="34">
                  <c:v>2012.0</c:v>
                </c:pt>
                <c:pt idx="35">
                  <c:v>2013.0</c:v>
                </c:pt>
                <c:pt idx="36">
                  <c:v>2014.0</c:v>
                </c:pt>
              </c:numCache>
            </c:numRef>
          </c:cat>
          <c:val>
            <c:numRef>
              <c:f>'All Yr Chart Data'!$B$12:$AL$12</c:f>
              <c:numCache>
                <c:formatCode>0.0%</c:formatCode>
                <c:ptCount val="37"/>
                <c:pt idx="0">
                  <c:v>0.0165279606707049</c:v>
                </c:pt>
                <c:pt idx="1">
                  <c:v>0.0158929961089494</c:v>
                </c:pt>
                <c:pt idx="2">
                  <c:v>0.0181064073226545</c:v>
                </c:pt>
                <c:pt idx="3">
                  <c:v>0.0221444047922508</c:v>
                </c:pt>
                <c:pt idx="4">
                  <c:v>0.0209170463803977</c:v>
                </c:pt>
                <c:pt idx="5">
                  <c:v>0.0185275761768942</c:v>
                </c:pt>
                <c:pt idx="6">
                  <c:v>0.0181527018822101</c:v>
                </c:pt>
                <c:pt idx="7">
                  <c:v>0.0170972274260022</c:v>
                </c:pt>
                <c:pt idx="8">
                  <c:v>0.0161266286016622</c:v>
                </c:pt>
                <c:pt idx="9">
                  <c:v>0.0155766536314018</c:v>
                </c:pt>
                <c:pt idx="10">
                  <c:v>0.0153661422668813</c:v>
                </c:pt>
                <c:pt idx="11">
                  <c:v>0.0148486535008977</c:v>
                </c:pt>
                <c:pt idx="12">
                  <c:v>0.0154735738680553</c:v>
                </c:pt>
                <c:pt idx="13">
                  <c:v>0.0152305199587568</c:v>
                </c:pt>
                <c:pt idx="14">
                  <c:v>0.0157405939670847</c:v>
                </c:pt>
                <c:pt idx="15">
                  <c:v>0.0145454679244728</c:v>
                </c:pt>
                <c:pt idx="16">
                  <c:v>0.0157896857373086</c:v>
                </c:pt>
                <c:pt idx="17">
                  <c:v>0.0158331355328744</c:v>
                </c:pt>
                <c:pt idx="18">
                  <c:v>0.014463983555394</c:v>
                </c:pt>
                <c:pt idx="19">
                  <c:v>0.0141576291965296</c:v>
                </c:pt>
                <c:pt idx="20">
                  <c:v>0.0148114977442266</c:v>
                </c:pt>
                <c:pt idx="21">
                  <c:v>0.0159254508175175</c:v>
                </c:pt>
                <c:pt idx="22">
                  <c:v>0.0158242841094972</c:v>
                </c:pt>
                <c:pt idx="23">
                  <c:v>0.014359369971414</c:v>
                </c:pt>
                <c:pt idx="24">
                  <c:v>0.0134217470051209</c:v>
                </c:pt>
                <c:pt idx="25">
                  <c:v>0.0126944866047792</c:v>
                </c:pt>
                <c:pt idx="26">
                  <c:v>0.0122741260361001</c:v>
                </c:pt>
                <c:pt idx="27">
                  <c:v>0.0119468690113198</c:v>
                </c:pt>
                <c:pt idx="28">
                  <c:v>0.0125121486039153</c:v>
                </c:pt>
                <c:pt idx="29">
                  <c:v>0.0114964846504548</c:v>
                </c:pt>
                <c:pt idx="30">
                  <c:v>0.011777270139096</c:v>
                </c:pt>
                <c:pt idx="31">
                  <c:v>0.0111369722364825</c:v>
                </c:pt>
                <c:pt idx="32">
                  <c:v>0.014049126600669</c:v>
                </c:pt>
                <c:pt idx="33">
                  <c:v>0.0137923949230129</c:v>
                </c:pt>
                <c:pt idx="34">
                  <c:v>0.0143624893925024</c:v>
                </c:pt>
                <c:pt idx="35">
                  <c:v>0.0143153857287596</c:v>
                </c:pt>
                <c:pt idx="36">
                  <c:v>0.0163958478311297</c:v>
                </c:pt>
              </c:numCache>
            </c:numRef>
          </c:val>
        </c:ser>
        <c:marker val="1"/>
        <c:axId val="286928728"/>
        <c:axId val="286931992"/>
      </c:lineChart>
      <c:catAx>
        <c:axId val="286928728"/>
        <c:scaling>
          <c:orientation val="minMax"/>
        </c:scaling>
        <c:axPos val="b"/>
        <c:numFmt formatCode="General" sourceLinked="1"/>
        <c:tickLblPos val="nextTo"/>
        <c:crossAx val="286931992"/>
        <c:crosses val="autoZero"/>
        <c:auto val="1"/>
        <c:lblAlgn val="ctr"/>
        <c:lblOffset val="100"/>
      </c:catAx>
      <c:valAx>
        <c:axId val="286931992"/>
        <c:scaling>
          <c:orientation val="minMax"/>
        </c:scaling>
        <c:axPos val="l"/>
        <c:majorGridlines/>
        <c:numFmt formatCode="0.0%" sourceLinked="1"/>
        <c:tickLblPos val="nextTo"/>
        <c:crossAx val="286928728"/>
        <c:crosses val="autoZero"/>
        <c:crossBetween val="between"/>
      </c:valAx>
    </c:plotArea>
    <c:legend>
      <c:legendPos val="b"/>
    </c:legend>
    <c:plotVisOnly val="1"/>
  </c:char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/>
            </a:pPr>
            <a:r>
              <a:rPr lang="en-US"/>
              <a:t>Federal Outlays Percent of GDP</a:t>
            </a:r>
          </a:p>
        </c:rich>
      </c:tx>
    </c:title>
    <c:plotArea>
      <c:layout/>
      <c:lineChart>
        <c:grouping val="standard"/>
        <c:ser>
          <c:idx val="0"/>
          <c:order val="0"/>
          <c:tx>
            <c:strRef>
              <c:f>'All Yr Chart Data'!$A$15</c:f>
              <c:strCache>
                <c:ptCount val="1"/>
                <c:pt idx="0">
                  <c:v>Social Security Old Age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pPr>
              <a:solidFill>
                <a:schemeClr val="bg1">
                  <a:lumMod val="50000"/>
                </a:schemeClr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'All Yr Chart Data'!$B$14:$AL$14</c:f>
              <c:numCache>
                <c:formatCode>General</c:formatCode>
                <c:ptCount val="37"/>
                <c:pt idx="0">
                  <c:v>1978.0</c:v>
                </c:pt>
                <c:pt idx="1">
                  <c:v>1979.0</c:v>
                </c:pt>
                <c:pt idx="2">
                  <c:v>1980.0</c:v>
                </c:pt>
                <c:pt idx="3">
                  <c:v>1981.0</c:v>
                </c:pt>
                <c:pt idx="4">
                  <c:v>1982.0</c:v>
                </c:pt>
                <c:pt idx="5">
                  <c:v>1983.0</c:v>
                </c:pt>
                <c:pt idx="6">
                  <c:v>1984.0</c:v>
                </c:pt>
                <c:pt idx="7">
                  <c:v>1985.0</c:v>
                </c:pt>
                <c:pt idx="8">
                  <c:v>1986.0</c:v>
                </c:pt>
                <c:pt idx="9">
                  <c:v>1987.0</c:v>
                </c:pt>
                <c:pt idx="10">
                  <c:v>1988.0</c:v>
                </c:pt>
                <c:pt idx="11">
                  <c:v>1989.0</c:v>
                </c:pt>
                <c:pt idx="12">
                  <c:v>1990.0</c:v>
                </c:pt>
                <c:pt idx="13">
                  <c:v>1991.0</c:v>
                </c:pt>
                <c:pt idx="14">
                  <c:v>1992.0</c:v>
                </c:pt>
                <c:pt idx="15">
                  <c:v>1993.0</c:v>
                </c:pt>
                <c:pt idx="16">
                  <c:v>1994.0</c:v>
                </c:pt>
                <c:pt idx="17">
                  <c:v>1995.0</c:v>
                </c:pt>
                <c:pt idx="18">
                  <c:v>1996.0</c:v>
                </c:pt>
                <c:pt idx="19">
                  <c:v>1997.0</c:v>
                </c:pt>
                <c:pt idx="20">
                  <c:v>1998.0</c:v>
                </c:pt>
                <c:pt idx="21">
                  <c:v>1999.0</c:v>
                </c:pt>
                <c:pt idx="22">
                  <c:v>2000.0</c:v>
                </c:pt>
                <c:pt idx="23">
                  <c:v>2001.0</c:v>
                </c:pt>
                <c:pt idx="24">
                  <c:v>2002.0</c:v>
                </c:pt>
                <c:pt idx="25">
                  <c:v>2003.0</c:v>
                </c:pt>
                <c:pt idx="26">
                  <c:v>2004.0</c:v>
                </c:pt>
                <c:pt idx="27">
                  <c:v>2005.0</c:v>
                </c:pt>
                <c:pt idx="28">
                  <c:v>2006.0</c:v>
                </c:pt>
                <c:pt idx="29">
                  <c:v>2007.0</c:v>
                </c:pt>
                <c:pt idx="30">
                  <c:v>2008.0</c:v>
                </c:pt>
                <c:pt idx="31">
                  <c:v>2009.0</c:v>
                </c:pt>
                <c:pt idx="32">
                  <c:v>2010.0</c:v>
                </c:pt>
                <c:pt idx="33">
                  <c:v>2011.0</c:v>
                </c:pt>
                <c:pt idx="34">
                  <c:v>2012.0</c:v>
                </c:pt>
                <c:pt idx="35">
                  <c:v>2013.0</c:v>
                </c:pt>
                <c:pt idx="36">
                  <c:v>2014.0</c:v>
                </c:pt>
              </c:numCache>
            </c:numRef>
          </c:cat>
          <c:val>
            <c:numRef>
              <c:f>'All Yr Chart Data'!$B$15:$AL$15</c:f>
              <c:numCache>
                <c:formatCode>0.0%</c:formatCode>
                <c:ptCount val="37"/>
                <c:pt idx="0">
                  <c:v>0.0351676762356246</c:v>
                </c:pt>
                <c:pt idx="1">
                  <c:v>0.0346505836575875</c:v>
                </c:pt>
                <c:pt idx="2">
                  <c:v>0.0364942076659039</c:v>
                </c:pt>
                <c:pt idx="3">
                  <c:v>0.038555633443793</c:v>
                </c:pt>
                <c:pt idx="4">
                  <c:v>0.0411762575817013</c:v>
                </c:pt>
                <c:pt idx="5">
                  <c:v>0.0426119002569823</c:v>
                </c:pt>
                <c:pt idx="6">
                  <c:v>0.0400364298724954</c:v>
                </c:pt>
                <c:pt idx="7">
                  <c:v>0.039277819408018</c:v>
                </c:pt>
                <c:pt idx="8">
                  <c:v>0.0390090606468111</c:v>
                </c:pt>
                <c:pt idx="9">
                  <c:v>0.0386064116773667</c:v>
                </c:pt>
                <c:pt idx="10">
                  <c:v>0.0378908265601055</c:v>
                </c:pt>
                <c:pt idx="11">
                  <c:v>0.0372518850987433</c:v>
                </c:pt>
                <c:pt idx="12">
                  <c:v>0.0375217258986237</c:v>
                </c:pt>
                <c:pt idx="13">
                  <c:v>0.039196576160783</c:v>
                </c:pt>
                <c:pt idx="14">
                  <c:v>0.0395458995757378</c:v>
                </c:pt>
                <c:pt idx="15">
                  <c:v>0.0394316325479404</c:v>
                </c:pt>
                <c:pt idx="16">
                  <c:v>0.0388604851482397</c:v>
                </c:pt>
                <c:pt idx="17">
                  <c:v>0.0385933750032967</c:v>
                </c:pt>
                <c:pt idx="18">
                  <c:v>0.03804557361844</c:v>
                </c:pt>
                <c:pt idx="19">
                  <c:v>0.0373170501697473</c:v>
                </c:pt>
                <c:pt idx="20">
                  <c:v>0.0366212534059945</c:v>
                </c:pt>
                <c:pt idx="21">
                  <c:v>0.0353361022028284</c:v>
                </c:pt>
                <c:pt idx="22">
                  <c:v>0.0346299836424193</c:v>
                </c:pt>
                <c:pt idx="23">
                  <c:v>0.0351125456713931</c:v>
                </c:pt>
                <c:pt idx="24">
                  <c:v>0.0356225578979305</c:v>
                </c:pt>
                <c:pt idx="25">
                  <c:v>0.0353128198792842</c:v>
                </c:pt>
                <c:pt idx="26">
                  <c:v>0.0343123273166454</c:v>
                </c:pt>
                <c:pt idx="27">
                  <c:v>0.033668970975025</c:v>
                </c:pt>
                <c:pt idx="28">
                  <c:v>0.0334480112826733</c:v>
                </c:pt>
                <c:pt idx="29">
                  <c:v>0.0337445629027641</c:v>
                </c:pt>
                <c:pt idx="30">
                  <c:v>0.0343418697974567</c:v>
                </c:pt>
                <c:pt idx="31">
                  <c:v>0.0389445423390174</c:v>
                </c:pt>
                <c:pt idx="32">
                  <c:v>0.0389619218164003</c:v>
                </c:pt>
                <c:pt idx="33">
                  <c:v>0.0387288675613816</c:v>
                </c:pt>
                <c:pt idx="34">
                  <c:v>0.0393951230469725</c:v>
                </c:pt>
                <c:pt idx="35">
                  <c:v>0.0402352607709751</c:v>
                </c:pt>
                <c:pt idx="36">
                  <c:v>0.0407384597541174</c:v>
                </c:pt>
              </c:numCache>
            </c:numRef>
          </c:val>
        </c:ser>
        <c:ser>
          <c:idx val="1"/>
          <c:order val="1"/>
          <c:tx>
            <c:strRef>
              <c:f>'All Yr Chart Data'!$A$16</c:f>
              <c:strCache>
                <c:ptCount val="1"/>
                <c:pt idx="0">
                  <c:v>Medicare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'All Yr Chart Data'!$B$14:$AL$14</c:f>
              <c:numCache>
                <c:formatCode>General</c:formatCode>
                <c:ptCount val="37"/>
                <c:pt idx="0">
                  <c:v>1978.0</c:v>
                </c:pt>
                <c:pt idx="1">
                  <c:v>1979.0</c:v>
                </c:pt>
                <c:pt idx="2">
                  <c:v>1980.0</c:v>
                </c:pt>
                <c:pt idx="3">
                  <c:v>1981.0</c:v>
                </c:pt>
                <c:pt idx="4">
                  <c:v>1982.0</c:v>
                </c:pt>
                <c:pt idx="5">
                  <c:v>1983.0</c:v>
                </c:pt>
                <c:pt idx="6">
                  <c:v>1984.0</c:v>
                </c:pt>
                <c:pt idx="7">
                  <c:v>1985.0</c:v>
                </c:pt>
                <c:pt idx="8">
                  <c:v>1986.0</c:v>
                </c:pt>
                <c:pt idx="9">
                  <c:v>1987.0</c:v>
                </c:pt>
                <c:pt idx="10">
                  <c:v>1988.0</c:v>
                </c:pt>
                <c:pt idx="11">
                  <c:v>1989.0</c:v>
                </c:pt>
                <c:pt idx="12">
                  <c:v>1990.0</c:v>
                </c:pt>
                <c:pt idx="13">
                  <c:v>1991.0</c:v>
                </c:pt>
                <c:pt idx="14">
                  <c:v>1992.0</c:v>
                </c:pt>
                <c:pt idx="15">
                  <c:v>1993.0</c:v>
                </c:pt>
                <c:pt idx="16">
                  <c:v>1994.0</c:v>
                </c:pt>
                <c:pt idx="17">
                  <c:v>1995.0</c:v>
                </c:pt>
                <c:pt idx="18">
                  <c:v>1996.0</c:v>
                </c:pt>
                <c:pt idx="19">
                  <c:v>1997.0</c:v>
                </c:pt>
                <c:pt idx="20">
                  <c:v>1998.0</c:v>
                </c:pt>
                <c:pt idx="21">
                  <c:v>1999.0</c:v>
                </c:pt>
                <c:pt idx="22">
                  <c:v>2000.0</c:v>
                </c:pt>
                <c:pt idx="23">
                  <c:v>2001.0</c:v>
                </c:pt>
                <c:pt idx="24">
                  <c:v>2002.0</c:v>
                </c:pt>
                <c:pt idx="25">
                  <c:v>2003.0</c:v>
                </c:pt>
                <c:pt idx="26">
                  <c:v>2004.0</c:v>
                </c:pt>
                <c:pt idx="27">
                  <c:v>2005.0</c:v>
                </c:pt>
                <c:pt idx="28">
                  <c:v>2006.0</c:v>
                </c:pt>
                <c:pt idx="29">
                  <c:v>2007.0</c:v>
                </c:pt>
                <c:pt idx="30">
                  <c:v>2008.0</c:v>
                </c:pt>
                <c:pt idx="31">
                  <c:v>2009.0</c:v>
                </c:pt>
                <c:pt idx="32">
                  <c:v>2010.0</c:v>
                </c:pt>
                <c:pt idx="33">
                  <c:v>2011.0</c:v>
                </c:pt>
                <c:pt idx="34">
                  <c:v>2012.0</c:v>
                </c:pt>
                <c:pt idx="35">
                  <c:v>2013.0</c:v>
                </c:pt>
                <c:pt idx="36">
                  <c:v>2014.0</c:v>
                </c:pt>
              </c:numCache>
            </c:numRef>
          </c:cat>
          <c:val>
            <c:numRef>
              <c:f>'All Yr Chart Data'!$B$16:$AL$16</c:f>
              <c:numCache>
                <c:formatCode>0.0%</c:formatCode>
                <c:ptCount val="37"/>
                <c:pt idx="0">
                  <c:v>0.00999385479764726</c:v>
                </c:pt>
                <c:pt idx="1">
                  <c:v>0.0103093385214008</c:v>
                </c:pt>
                <c:pt idx="2">
                  <c:v>0.0114738272311213</c:v>
                </c:pt>
                <c:pt idx="3">
                  <c:v>0.0124741906704053</c:v>
                </c:pt>
                <c:pt idx="4">
                  <c:v>0.0140520232958146</c:v>
                </c:pt>
                <c:pt idx="5">
                  <c:v>0.0148507525910028</c:v>
                </c:pt>
                <c:pt idx="6">
                  <c:v>0.0145567698846387</c:v>
                </c:pt>
                <c:pt idx="7">
                  <c:v>0.0154135443986512</c:v>
                </c:pt>
                <c:pt idx="8">
                  <c:v>0.0154679129648817</c:v>
                </c:pt>
                <c:pt idx="9">
                  <c:v>0.0157092369141973</c:v>
                </c:pt>
                <c:pt idx="10">
                  <c:v>0.01530096409381</c:v>
                </c:pt>
                <c:pt idx="11">
                  <c:v>0.0152538599640934</c:v>
                </c:pt>
                <c:pt idx="12">
                  <c:v>0.016586413282386</c:v>
                </c:pt>
                <c:pt idx="13">
                  <c:v>0.0171010294430533</c:v>
                </c:pt>
                <c:pt idx="14">
                  <c:v>0.018497210437161</c:v>
                </c:pt>
                <c:pt idx="15">
                  <c:v>0.0192132334545026</c:v>
                </c:pt>
                <c:pt idx="16">
                  <c:v>0.0201098946900442</c:v>
                </c:pt>
                <c:pt idx="17">
                  <c:v>0.0210795949046602</c:v>
                </c:pt>
                <c:pt idx="18">
                  <c:v>0.0218373588358422</c:v>
                </c:pt>
                <c:pt idx="19">
                  <c:v>0.0223990946812523</c:v>
                </c:pt>
                <c:pt idx="20">
                  <c:v>0.0215328092196364</c:v>
                </c:pt>
                <c:pt idx="21">
                  <c:v>0.0200249198254561</c:v>
                </c:pt>
                <c:pt idx="22">
                  <c:v>0.0194234445517432</c:v>
                </c:pt>
                <c:pt idx="23">
                  <c:v>0.0205766427503171</c:v>
                </c:pt>
                <c:pt idx="24">
                  <c:v>0.0212243378168412</c:v>
                </c:pt>
                <c:pt idx="25">
                  <c:v>0.0220106067558505</c:v>
                </c:pt>
                <c:pt idx="26">
                  <c:v>0.0222821501249111</c:v>
                </c:pt>
                <c:pt idx="27">
                  <c:v>0.0231701696808882</c:v>
                </c:pt>
                <c:pt idx="28">
                  <c:v>0.0241048762486573</c:v>
                </c:pt>
                <c:pt idx="29">
                  <c:v>0.0262102646810353</c:v>
                </c:pt>
                <c:pt idx="30">
                  <c:v>0.0264877579241344</c:v>
                </c:pt>
                <c:pt idx="31">
                  <c:v>0.0298373177195344</c:v>
                </c:pt>
                <c:pt idx="32">
                  <c:v>0.0305190390917998</c:v>
                </c:pt>
                <c:pt idx="33">
                  <c:v>0.03157856065335</c:v>
                </c:pt>
                <c:pt idx="34">
                  <c:v>0.0294384889931613</c:v>
                </c:pt>
                <c:pt idx="35">
                  <c:v>0.0300227963525836</c:v>
                </c:pt>
                <c:pt idx="36">
                  <c:v>0.0296733936441661</c:v>
                </c:pt>
              </c:numCache>
            </c:numRef>
          </c:val>
        </c:ser>
        <c:ser>
          <c:idx val="2"/>
          <c:order val="2"/>
          <c:tx>
            <c:strRef>
              <c:f>'All Yr Chart Data'!$A$17</c:f>
              <c:strCache>
                <c:ptCount val="1"/>
                <c:pt idx="0">
                  <c:v>Other Health Care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'All Yr Chart Data'!$B$14:$AL$14</c:f>
              <c:numCache>
                <c:formatCode>General</c:formatCode>
                <c:ptCount val="37"/>
                <c:pt idx="0">
                  <c:v>1978.0</c:v>
                </c:pt>
                <c:pt idx="1">
                  <c:v>1979.0</c:v>
                </c:pt>
                <c:pt idx="2">
                  <c:v>1980.0</c:v>
                </c:pt>
                <c:pt idx="3">
                  <c:v>1981.0</c:v>
                </c:pt>
                <c:pt idx="4">
                  <c:v>1982.0</c:v>
                </c:pt>
                <c:pt idx="5">
                  <c:v>1983.0</c:v>
                </c:pt>
                <c:pt idx="6">
                  <c:v>1984.0</c:v>
                </c:pt>
                <c:pt idx="7">
                  <c:v>1985.0</c:v>
                </c:pt>
                <c:pt idx="8">
                  <c:v>1986.0</c:v>
                </c:pt>
                <c:pt idx="9">
                  <c:v>1987.0</c:v>
                </c:pt>
                <c:pt idx="10">
                  <c:v>1988.0</c:v>
                </c:pt>
                <c:pt idx="11">
                  <c:v>1989.0</c:v>
                </c:pt>
                <c:pt idx="12">
                  <c:v>1990.0</c:v>
                </c:pt>
                <c:pt idx="13">
                  <c:v>1991.0</c:v>
                </c:pt>
                <c:pt idx="14">
                  <c:v>1992.0</c:v>
                </c:pt>
                <c:pt idx="15">
                  <c:v>1993.0</c:v>
                </c:pt>
                <c:pt idx="16">
                  <c:v>1994.0</c:v>
                </c:pt>
                <c:pt idx="17">
                  <c:v>1995.0</c:v>
                </c:pt>
                <c:pt idx="18">
                  <c:v>1996.0</c:v>
                </c:pt>
                <c:pt idx="19">
                  <c:v>1997.0</c:v>
                </c:pt>
                <c:pt idx="20">
                  <c:v>1998.0</c:v>
                </c:pt>
                <c:pt idx="21">
                  <c:v>1999.0</c:v>
                </c:pt>
                <c:pt idx="22">
                  <c:v>2000.0</c:v>
                </c:pt>
                <c:pt idx="23">
                  <c:v>2001.0</c:v>
                </c:pt>
                <c:pt idx="24">
                  <c:v>2002.0</c:v>
                </c:pt>
                <c:pt idx="25">
                  <c:v>2003.0</c:v>
                </c:pt>
                <c:pt idx="26">
                  <c:v>2004.0</c:v>
                </c:pt>
                <c:pt idx="27">
                  <c:v>2005.0</c:v>
                </c:pt>
                <c:pt idx="28">
                  <c:v>2006.0</c:v>
                </c:pt>
                <c:pt idx="29">
                  <c:v>2007.0</c:v>
                </c:pt>
                <c:pt idx="30">
                  <c:v>2008.0</c:v>
                </c:pt>
                <c:pt idx="31">
                  <c:v>2009.0</c:v>
                </c:pt>
                <c:pt idx="32">
                  <c:v>2010.0</c:v>
                </c:pt>
                <c:pt idx="33">
                  <c:v>2011.0</c:v>
                </c:pt>
                <c:pt idx="34">
                  <c:v>2012.0</c:v>
                </c:pt>
                <c:pt idx="35">
                  <c:v>2013.0</c:v>
                </c:pt>
                <c:pt idx="36">
                  <c:v>2014.0</c:v>
                </c:pt>
              </c:numCache>
            </c:numRef>
          </c:cat>
          <c:val>
            <c:numRef>
              <c:f>'All Yr Chart Data'!$B$17:$AL$17</c:f>
              <c:numCache>
                <c:formatCode>0.0%</c:formatCode>
                <c:ptCount val="37"/>
                <c:pt idx="0">
                  <c:v>0.00813098059871828</c:v>
                </c:pt>
                <c:pt idx="1">
                  <c:v>0.00797431906614786</c:v>
                </c:pt>
                <c:pt idx="2">
                  <c:v>0.00828411041189931</c:v>
                </c:pt>
                <c:pt idx="3">
                  <c:v>0.00856041294927351</c:v>
                </c:pt>
                <c:pt idx="4">
                  <c:v>0.00828178279368719</c:v>
                </c:pt>
                <c:pt idx="5">
                  <c:v>0.00808816469458643</c:v>
                </c:pt>
                <c:pt idx="6">
                  <c:v>0.00769505160898603</c:v>
                </c:pt>
                <c:pt idx="7">
                  <c:v>0.00785429936305732</c:v>
                </c:pt>
                <c:pt idx="8">
                  <c:v>0.00792156257578096</c:v>
                </c:pt>
                <c:pt idx="9">
                  <c:v>0.0083573474978565</c:v>
                </c:pt>
                <c:pt idx="10">
                  <c:v>0.00862893057360672</c:v>
                </c:pt>
                <c:pt idx="11">
                  <c:v>0.00868581687612208</c:v>
                </c:pt>
                <c:pt idx="12">
                  <c:v>0.00975535116491394</c:v>
                </c:pt>
                <c:pt idx="13">
                  <c:v>0.0116475998756158</c:v>
                </c:pt>
                <c:pt idx="14">
                  <c:v>0.0139067866411798</c:v>
                </c:pt>
                <c:pt idx="15">
                  <c:v>0.014628765691916</c:v>
                </c:pt>
                <c:pt idx="16">
                  <c:v>0.0148805190474867</c:v>
                </c:pt>
                <c:pt idx="17">
                  <c:v>0.0152173167708416</c:v>
                </c:pt>
                <c:pt idx="18">
                  <c:v>0.0149612072747327</c:v>
                </c:pt>
                <c:pt idx="19">
                  <c:v>0.0145973217653716</c:v>
                </c:pt>
                <c:pt idx="20">
                  <c:v>0.0146764863536874</c:v>
                </c:pt>
                <c:pt idx="21">
                  <c:v>0.0148307659954787</c:v>
                </c:pt>
                <c:pt idx="22">
                  <c:v>0.0152247689245383</c:v>
                </c:pt>
                <c:pt idx="23">
                  <c:v>0.0163028415652273</c:v>
                </c:pt>
                <c:pt idx="24">
                  <c:v>0.0180655333780765</c:v>
                </c:pt>
                <c:pt idx="25">
                  <c:v>0.0193728601178921</c:v>
                </c:pt>
                <c:pt idx="26">
                  <c:v>0.0198635077676489</c:v>
                </c:pt>
                <c:pt idx="27">
                  <c:v>0.0194390522077136</c:v>
                </c:pt>
                <c:pt idx="28">
                  <c:v>0.01846872784935</c:v>
                </c:pt>
                <c:pt idx="29">
                  <c:v>0.0185983285507823</c:v>
                </c:pt>
                <c:pt idx="30">
                  <c:v>0.0190205661451696</c:v>
                </c:pt>
                <c:pt idx="31">
                  <c:v>0.023194191999778</c:v>
                </c:pt>
                <c:pt idx="32">
                  <c:v>0.0249395546845964</c:v>
                </c:pt>
                <c:pt idx="33">
                  <c:v>0.0242212858926342</c:v>
                </c:pt>
                <c:pt idx="34">
                  <c:v>0.0216356761343783</c:v>
                </c:pt>
                <c:pt idx="35">
                  <c:v>0.0216091933227192</c:v>
                </c:pt>
                <c:pt idx="36">
                  <c:v>0.0237444328462074</c:v>
                </c:pt>
              </c:numCache>
            </c:numRef>
          </c:val>
        </c:ser>
        <c:ser>
          <c:idx val="3"/>
          <c:order val="3"/>
          <c:tx>
            <c:strRef>
              <c:f>'All Yr Chart Data'!$A$18</c:f>
              <c:strCache>
                <c:ptCount val="1"/>
                <c:pt idx="0">
                  <c:v>Assistance to Needy</c:v>
                </c:pt>
              </c:strCache>
            </c:strRef>
          </c:tx>
          <c:spPr>
            <a:ln>
              <a:solidFill>
                <a:schemeClr val="bg1">
                  <a:lumMod val="50000"/>
                </a:schemeClr>
              </a:solidFill>
            </a:ln>
          </c:spPr>
          <c:marker>
            <c:symbol val="plus"/>
            <c:size val="7"/>
            <c:spPr>
              <a:ln>
                <a:solidFill>
                  <a:srgbClr val="FF6600"/>
                </a:solidFill>
              </a:ln>
            </c:spPr>
          </c:marker>
          <c:cat>
            <c:numRef>
              <c:f>'All Yr Chart Data'!$B$14:$AL$14</c:f>
              <c:numCache>
                <c:formatCode>General</c:formatCode>
                <c:ptCount val="37"/>
                <c:pt idx="0">
                  <c:v>1978.0</c:v>
                </c:pt>
                <c:pt idx="1">
                  <c:v>1979.0</c:v>
                </c:pt>
                <c:pt idx="2">
                  <c:v>1980.0</c:v>
                </c:pt>
                <c:pt idx="3">
                  <c:v>1981.0</c:v>
                </c:pt>
                <c:pt idx="4">
                  <c:v>1982.0</c:v>
                </c:pt>
                <c:pt idx="5">
                  <c:v>1983.0</c:v>
                </c:pt>
                <c:pt idx="6">
                  <c:v>1984.0</c:v>
                </c:pt>
                <c:pt idx="7">
                  <c:v>1985.0</c:v>
                </c:pt>
                <c:pt idx="8">
                  <c:v>1986.0</c:v>
                </c:pt>
                <c:pt idx="9">
                  <c:v>1987.0</c:v>
                </c:pt>
                <c:pt idx="10">
                  <c:v>1988.0</c:v>
                </c:pt>
                <c:pt idx="11">
                  <c:v>1989.0</c:v>
                </c:pt>
                <c:pt idx="12">
                  <c:v>1990.0</c:v>
                </c:pt>
                <c:pt idx="13">
                  <c:v>1991.0</c:v>
                </c:pt>
                <c:pt idx="14">
                  <c:v>1992.0</c:v>
                </c:pt>
                <c:pt idx="15">
                  <c:v>1993.0</c:v>
                </c:pt>
                <c:pt idx="16">
                  <c:v>1994.0</c:v>
                </c:pt>
                <c:pt idx="17">
                  <c:v>1995.0</c:v>
                </c:pt>
                <c:pt idx="18">
                  <c:v>1996.0</c:v>
                </c:pt>
                <c:pt idx="19">
                  <c:v>1997.0</c:v>
                </c:pt>
                <c:pt idx="20">
                  <c:v>1998.0</c:v>
                </c:pt>
                <c:pt idx="21">
                  <c:v>1999.0</c:v>
                </c:pt>
                <c:pt idx="22">
                  <c:v>2000.0</c:v>
                </c:pt>
                <c:pt idx="23">
                  <c:v>2001.0</c:v>
                </c:pt>
                <c:pt idx="24">
                  <c:v>2002.0</c:v>
                </c:pt>
                <c:pt idx="25">
                  <c:v>2003.0</c:v>
                </c:pt>
                <c:pt idx="26">
                  <c:v>2004.0</c:v>
                </c:pt>
                <c:pt idx="27">
                  <c:v>2005.0</c:v>
                </c:pt>
                <c:pt idx="28">
                  <c:v>2006.0</c:v>
                </c:pt>
                <c:pt idx="29">
                  <c:v>2007.0</c:v>
                </c:pt>
                <c:pt idx="30">
                  <c:v>2008.0</c:v>
                </c:pt>
                <c:pt idx="31">
                  <c:v>2009.0</c:v>
                </c:pt>
                <c:pt idx="32">
                  <c:v>2010.0</c:v>
                </c:pt>
                <c:pt idx="33">
                  <c:v>2011.0</c:v>
                </c:pt>
                <c:pt idx="34">
                  <c:v>2012.0</c:v>
                </c:pt>
                <c:pt idx="35">
                  <c:v>2013.0</c:v>
                </c:pt>
                <c:pt idx="36">
                  <c:v>2014.0</c:v>
                </c:pt>
              </c:numCache>
            </c:numRef>
          </c:cat>
          <c:val>
            <c:numRef>
              <c:f>'All Yr Chart Data'!$B$18:$AL$18</c:f>
              <c:numCache>
                <c:formatCode>0.0%</c:formatCode>
                <c:ptCount val="37"/>
                <c:pt idx="0">
                  <c:v>0.0395948555877447</c:v>
                </c:pt>
                <c:pt idx="1">
                  <c:v>0.0378774319066148</c:v>
                </c:pt>
                <c:pt idx="2">
                  <c:v>0.042197868993135</c:v>
                </c:pt>
                <c:pt idx="3">
                  <c:v>0.0422842849859801</c:v>
                </c:pt>
                <c:pt idx="4">
                  <c:v>0.04121820211835</c:v>
                </c:pt>
                <c:pt idx="5">
                  <c:v>0.0428282172206376</c:v>
                </c:pt>
                <c:pt idx="6">
                  <c:v>0.0360121938878769</c:v>
                </c:pt>
                <c:pt idx="7">
                  <c:v>0.0371536624203822</c:v>
                </c:pt>
                <c:pt idx="8">
                  <c:v>0.0334997023875135</c:v>
                </c:pt>
                <c:pt idx="9">
                  <c:v>0.0326826156966896</c:v>
                </c:pt>
                <c:pt idx="10">
                  <c:v>0.0318337180656049</c:v>
                </c:pt>
                <c:pt idx="11">
                  <c:v>0.0311547576301616</c:v>
                </c:pt>
                <c:pt idx="12">
                  <c:v>0.0316202279105941</c:v>
                </c:pt>
                <c:pt idx="13">
                  <c:v>0.0351802752819103</c:v>
                </c:pt>
                <c:pt idx="14">
                  <c:v>0.038287876668687</c:v>
                </c:pt>
                <c:pt idx="15">
                  <c:v>0.0383028447806443</c:v>
                </c:pt>
                <c:pt idx="16">
                  <c:v>0.03783753369085</c:v>
                </c:pt>
                <c:pt idx="17">
                  <c:v>0.0373424849012316</c:v>
                </c:pt>
                <c:pt idx="18">
                  <c:v>0.036489352368299</c:v>
                </c:pt>
                <c:pt idx="19">
                  <c:v>0.0352422434930215</c:v>
                </c:pt>
                <c:pt idx="20">
                  <c:v>0.0339665877518203</c:v>
                </c:pt>
                <c:pt idx="21">
                  <c:v>0.0328095263130224</c:v>
                </c:pt>
                <c:pt idx="22">
                  <c:v>0.0322710431406555</c:v>
                </c:pt>
                <c:pt idx="23">
                  <c:v>0.0330042784393162</c:v>
                </c:pt>
                <c:pt idx="24">
                  <c:v>0.0368118673519109</c:v>
                </c:pt>
                <c:pt idx="25">
                  <c:v>0.0378205852246656</c:v>
                </c:pt>
                <c:pt idx="26">
                  <c:v>0.0358445146667108</c:v>
                </c:pt>
                <c:pt idx="27">
                  <c:v>0.0351544352116938</c:v>
                </c:pt>
                <c:pt idx="28">
                  <c:v>0.0341485016112885</c:v>
                </c:pt>
                <c:pt idx="29">
                  <c:v>0.034021462134065</c:v>
                </c:pt>
                <c:pt idx="30">
                  <c:v>0.0379630433014289</c:v>
                </c:pt>
                <c:pt idx="31">
                  <c:v>0.0467204084747409</c:v>
                </c:pt>
                <c:pt idx="32">
                  <c:v>0.0523528060276379</c:v>
                </c:pt>
                <c:pt idx="33">
                  <c:v>0.0490260221598002</c:v>
                </c:pt>
                <c:pt idx="34">
                  <c:v>0.0438480257575001</c:v>
                </c:pt>
                <c:pt idx="35">
                  <c:v>0.0423330679789646</c:v>
                </c:pt>
                <c:pt idx="36">
                  <c:v>0.0394235676177221</c:v>
                </c:pt>
              </c:numCache>
            </c:numRef>
          </c:val>
        </c:ser>
        <c:ser>
          <c:idx val="4"/>
          <c:order val="4"/>
          <c:tx>
            <c:strRef>
              <c:f>'All Yr Chart Data'!$A$19</c:f>
              <c:strCache>
                <c:ptCount val="1"/>
                <c:pt idx="0">
                  <c:v>Defense, Veterans, Justice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plus"/>
            <c:size val="7"/>
            <c:spPr>
              <a:solidFill>
                <a:schemeClr val="tx1"/>
              </a:solidFill>
            </c:spPr>
          </c:marker>
          <c:cat>
            <c:numRef>
              <c:f>'All Yr Chart Data'!$B$14:$AL$14</c:f>
              <c:numCache>
                <c:formatCode>General</c:formatCode>
                <c:ptCount val="37"/>
                <c:pt idx="0">
                  <c:v>1978.0</c:v>
                </c:pt>
                <c:pt idx="1">
                  <c:v>1979.0</c:v>
                </c:pt>
                <c:pt idx="2">
                  <c:v>1980.0</c:v>
                </c:pt>
                <c:pt idx="3">
                  <c:v>1981.0</c:v>
                </c:pt>
                <c:pt idx="4">
                  <c:v>1982.0</c:v>
                </c:pt>
                <c:pt idx="5">
                  <c:v>1983.0</c:v>
                </c:pt>
                <c:pt idx="6">
                  <c:v>1984.0</c:v>
                </c:pt>
                <c:pt idx="7">
                  <c:v>1985.0</c:v>
                </c:pt>
                <c:pt idx="8">
                  <c:v>1986.0</c:v>
                </c:pt>
                <c:pt idx="9">
                  <c:v>1987.0</c:v>
                </c:pt>
                <c:pt idx="10">
                  <c:v>1988.0</c:v>
                </c:pt>
                <c:pt idx="11">
                  <c:v>1989.0</c:v>
                </c:pt>
                <c:pt idx="12">
                  <c:v>1990.0</c:v>
                </c:pt>
                <c:pt idx="13">
                  <c:v>1991.0</c:v>
                </c:pt>
                <c:pt idx="14">
                  <c:v>1992.0</c:v>
                </c:pt>
                <c:pt idx="15">
                  <c:v>1993.0</c:v>
                </c:pt>
                <c:pt idx="16">
                  <c:v>1994.0</c:v>
                </c:pt>
                <c:pt idx="17">
                  <c:v>1995.0</c:v>
                </c:pt>
                <c:pt idx="18">
                  <c:v>1996.0</c:v>
                </c:pt>
                <c:pt idx="19">
                  <c:v>1997.0</c:v>
                </c:pt>
                <c:pt idx="20">
                  <c:v>1998.0</c:v>
                </c:pt>
                <c:pt idx="21">
                  <c:v>1999.0</c:v>
                </c:pt>
                <c:pt idx="22">
                  <c:v>2000.0</c:v>
                </c:pt>
                <c:pt idx="23">
                  <c:v>2001.0</c:v>
                </c:pt>
                <c:pt idx="24">
                  <c:v>2002.0</c:v>
                </c:pt>
                <c:pt idx="25">
                  <c:v>2003.0</c:v>
                </c:pt>
                <c:pt idx="26">
                  <c:v>2004.0</c:v>
                </c:pt>
                <c:pt idx="27">
                  <c:v>2005.0</c:v>
                </c:pt>
                <c:pt idx="28">
                  <c:v>2006.0</c:v>
                </c:pt>
                <c:pt idx="29">
                  <c:v>2007.0</c:v>
                </c:pt>
                <c:pt idx="30">
                  <c:v>2008.0</c:v>
                </c:pt>
                <c:pt idx="31">
                  <c:v>2009.0</c:v>
                </c:pt>
                <c:pt idx="32">
                  <c:v>2010.0</c:v>
                </c:pt>
                <c:pt idx="33">
                  <c:v>2011.0</c:v>
                </c:pt>
                <c:pt idx="34">
                  <c:v>2012.0</c:v>
                </c:pt>
                <c:pt idx="35">
                  <c:v>2013.0</c:v>
                </c:pt>
                <c:pt idx="36">
                  <c:v>2014.0</c:v>
                </c:pt>
              </c:numCache>
            </c:numRef>
          </c:cat>
          <c:val>
            <c:numRef>
              <c:f>'All Yr Chart Data'!$B$19:$AL$19</c:f>
              <c:numCache>
                <c:formatCode>0.0%</c:formatCode>
                <c:ptCount val="37"/>
                <c:pt idx="0">
                  <c:v>0.0559121236063559</c:v>
                </c:pt>
                <c:pt idx="1">
                  <c:v>0.0546856031128405</c:v>
                </c:pt>
                <c:pt idx="2">
                  <c:v>0.0571603260869565</c:v>
                </c:pt>
                <c:pt idx="3">
                  <c:v>0.0590727759367831</c:v>
                </c:pt>
                <c:pt idx="4">
                  <c:v>0.0646033374573765</c:v>
                </c:pt>
                <c:pt idx="5">
                  <c:v>0.0677679252209765</c:v>
                </c:pt>
                <c:pt idx="6">
                  <c:v>0.0654718174458611</c:v>
                </c:pt>
                <c:pt idx="7">
                  <c:v>0.0668368302735107</c:v>
                </c:pt>
                <c:pt idx="8">
                  <c:v>0.0675518617314433</c:v>
                </c:pt>
                <c:pt idx="9">
                  <c:v>0.0661745331353646</c:v>
                </c:pt>
                <c:pt idx="10">
                  <c:v>0.0638443483152606</c:v>
                </c:pt>
                <c:pt idx="11">
                  <c:v>0.061616157989228</c:v>
                </c:pt>
                <c:pt idx="12">
                  <c:v>0.0572380211679572</c:v>
                </c:pt>
                <c:pt idx="13">
                  <c:v>0.0518888397898561</c:v>
                </c:pt>
                <c:pt idx="14">
                  <c:v>0.0539314964178594</c:v>
                </c:pt>
                <c:pt idx="15">
                  <c:v>0.0503199458417342</c:v>
                </c:pt>
                <c:pt idx="16">
                  <c:v>0.0465024035121843</c:v>
                </c:pt>
                <c:pt idx="17">
                  <c:v>0.043045731466097</c:v>
                </c:pt>
                <c:pt idx="18">
                  <c:v>0.0401842497775215</c:v>
                </c:pt>
                <c:pt idx="19">
                  <c:v>0.0389478027159562</c:v>
                </c:pt>
                <c:pt idx="20">
                  <c:v>0.0372195917273418</c:v>
                </c:pt>
                <c:pt idx="21">
                  <c:v>0.0362189159350192</c:v>
                </c:pt>
                <c:pt idx="22">
                  <c:v>0.0364449853175933</c:v>
                </c:pt>
                <c:pt idx="23">
                  <c:v>0.0359603771084565</c:v>
                </c:pt>
                <c:pt idx="24">
                  <c:v>0.0399420790850334</c:v>
                </c:pt>
                <c:pt idx="25">
                  <c:v>0.0438615827185768</c:v>
                </c:pt>
                <c:pt idx="26">
                  <c:v>0.0464185265456711</c:v>
                </c:pt>
                <c:pt idx="27">
                  <c:v>0.0469732095058539</c:v>
                </c:pt>
                <c:pt idx="28">
                  <c:v>0.0462302425336324</c:v>
                </c:pt>
                <c:pt idx="29">
                  <c:v>0.0465295435980144</c:v>
                </c:pt>
                <c:pt idx="30">
                  <c:v>0.0507589273609718</c:v>
                </c:pt>
                <c:pt idx="31">
                  <c:v>0.056125178638325</c:v>
                </c:pt>
                <c:pt idx="32">
                  <c:v>0.0578607291279521</c:v>
                </c:pt>
                <c:pt idx="33">
                  <c:v>0.0577922778818144</c:v>
                </c:pt>
                <c:pt idx="34">
                  <c:v>0.0535818399640593</c:v>
                </c:pt>
                <c:pt idx="35">
                  <c:v>0.0497530395136778</c:v>
                </c:pt>
                <c:pt idx="36">
                  <c:v>0.0465976571561123</c:v>
                </c:pt>
              </c:numCache>
            </c:numRef>
          </c:val>
        </c:ser>
        <c:ser>
          <c:idx val="5"/>
          <c:order val="5"/>
          <c:tx>
            <c:strRef>
              <c:f>'All Yr Chart Data'!$A$20</c:f>
              <c:strCache>
                <c:ptCount val="1"/>
                <c:pt idx="0">
                  <c:v>Interest on Debt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'All Yr Chart Data'!$B$14:$AL$14</c:f>
              <c:numCache>
                <c:formatCode>General</c:formatCode>
                <c:ptCount val="37"/>
                <c:pt idx="0">
                  <c:v>1978.0</c:v>
                </c:pt>
                <c:pt idx="1">
                  <c:v>1979.0</c:v>
                </c:pt>
                <c:pt idx="2">
                  <c:v>1980.0</c:v>
                </c:pt>
                <c:pt idx="3">
                  <c:v>1981.0</c:v>
                </c:pt>
                <c:pt idx="4">
                  <c:v>1982.0</c:v>
                </c:pt>
                <c:pt idx="5">
                  <c:v>1983.0</c:v>
                </c:pt>
                <c:pt idx="6">
                  <c:v>1984.0</c:v>
                </c:pt>
                <c:pt idx="7">
                  <c:v>1985.0</c:v>
                </c:pt>
                <c:pt idx="8">
                  <c:v>1986.0</c:v>
                </c:pt>
                <c:pt idx="9">
                  <c:v>1987.0</c:v>
                </c:pt>
                <c:pt idx="10">
                  <c:v>1988.0</c:v>
                </c:pt>
                <c:pt idx="11">
                  <c:v>1989.0</c:v>
                </c:pt>
                <c:pt idx="12">
                  <c:v>1990.0</c:v>
                </c:pt>
                <c:pt idx="13">
                  <c:v>1991.0</c:v>
                </c:pt>
                <c:pt idx="14">
                  <c:v>1992.0</c:v>
                </c:pt>
                <c:pt idx="15">
                  <c:v>1993.0</c:v>
                </c:pt>
                <c:pt idx="16">
                  <c:v>1994.0</c:v>
                </c:pt>
                <c:pt idx="17">
                  <c:v>1995.0</c:v>
                </c:pt>
                <c:pt idx="18">
                  <c:v>1996.0</c:v>
                </c:pt>
                <c:pt idx="19">
                  <c:v>1997.0</c:v>
                </c:pt>
                <c:pt idx="20">
                  <c:v>1998.0</c:v>
                </c:pt>
                <c:pt idx="21">
                  <c:v>1999.0</c:v>
                </c:pt>
                <c:pt idx="22">
                  <c:v>2000.0</c:v>
                </c:pt>
                <c:pt idx="23">
                  <c:v>2001.0</c:v>
                </c:pt>
                <c:pt idx="24">
                  <c:v>2002.0</c:v>
                </c:pt>
                <c:pt idx="25">
                  <c:v>2003.0</c:v>
                </c:pt>
                <c:pt idx="26">
                  <c:v>2004.0</c:v>
                </c:pt>
                <c:pt idx="27">
                  <c:v>2005.0</c:v>
                </c:pt>
                <c:pt idx="28">
                  <c:v>2006.0</c:v>
                </c:pt>
                <c:pt idx="29">
                  <c:v>2007.0</c:v>
                </c:pt>
                <c:pt idx="30">
                  <c:v>2008.0</c:v>
                </c:pt>
                <c:pt idx="31">
                  <c:v>2009.0</c:v>
                </c:pt>
                <c:pt idx="32">
                  <c:v>2010.0</c:v>
                </c:pt>
                <c:pt idx="33">
                  <c:v>2011.0</c:v>
                </c:pt>
                <c:pt idx="34">
                  <c:v>2012.0</c:v>
                </c:pt>
                <c:pt idx="35">
                  <c:v>2013.0</c:v>
                </c:pt>
                <c:pt idx="36">
                  <c:v>2014.0</c:v>
                </c:pt>
              </c:numCache>
            </c:numRef>
          </c:cat>
          <c:val>
            <c:numRef>
              <c:f>'All Yr Chart Data'!$B$20:$AL$20</c:f>
              <c:numCache>
                <c:formatCode>0.0%</c:formatCode>
                <c:ptCount val="37"/>
                <c:pt idx="0">
                  <c:v>0.015564041787376</c:v>
                </c:pt>
                <c:pt idx="1">
                  <c:v>0.0165887159533074</c:v>
                </c:pt>
                <c:pt idx="2">
                  <c:v>0.0187832522883295</c:v>
                </c:pt>
                <c:pt idx="3">
                  <c:v>0.0219111649248024</c:v>
                </c:pt>
                <c:pt idx="4">
                  <c:v>0.0256591930957482</c:v>
                </c:pt>
                <c:pt idx="5">
                  <c:v>0.0253616107989043</c:v>
                </c:pt>
                <c:pt idx="6">
                  <c:v>0.0281071645415908</c:v>
                </c:pt>
                <c:pt idx="7">
                  <c:v>0.0303198763581866</c:v>
                </c:pt>
                <c:pt idx="8">
                  <c:v>0.0299854500562157</c:v>
                </c:pt>
                <c:pt idx="9">
                  <c:v>0.0289865952863924</c:v>
                </c:pt>
                <c:pt idx="10">
                  <c:v>0.0294471494248414</c:v>
                </c:pt>
                <c:pt idx="11">
                  <c:v>0.0303377019748653</c:v>
                </c:pt>
                <c:pt idx="12">
                  <c:v>0.031168126331451</c:v>
                </c:pt>
                <c:pt idx="13">
                  <c:v>0.0318240290666274</c:v>
                </c:pt>
                <c:pt idx="14">
                  <c:v>0.0309795328453541</c:v>
                </c:pt>
                <c:pt idx="15">
                  <c:v>0.0292444333249937</c:v>
                </c:pt>
                <c:pt idx="16">
                  <c:v>0.0281936147156075</c:v>
                </c:pt>
                <c:pt idx="17">
                  <c:v>0.0306108078170741</c:v>
                </c:pt>
                <c:pt idx="18">
                  <c:v>0.0302135793339433</c:v>
                </c:pt>
                <c:pt idx="19">
                  <c:v>0.0287608449641645</c:v>
                </c:pt>
                <c:pt idx="20">
                  <c:v>0.0269261178362442</c:v>
                </c:pt>
                <c:pt idx="21">
                  <c:v>0.0241580358551075</c:v>
                </c:pt>
                <c:pt idx="22">
                  <c:v>0.0219693147553261</c:v>
                </c:pt>
                <c:pt idx="23">
                  <c:v>0.0195148893474433</c:v>
                </c:pt>
                <c:pt idx="24">
                  <c:v>0.0157167023692412</c:v>
                </c:pt>
                <c:pt idx="25">
                  <c:v>0.0135075535632346</c:v>
                </c:pt>
                <c:pt idx="26">
                  <c:v>0.0132558774382476</c:v>
                </c:pt>
                <c:pt idx="27">
                  <c:v>0.0142747635562383</c:v>
                </c:pt>
                <c:pt idx="28">
                  <c:v>0.0165588577023976</c:v>
                </c:pt>
                <c:pt idx="29">
                  <c:v>0.0165545385361903</c:v>
                </c:pt>
                <c:pt idx="30">
                  <c:v>0.0171332800086765</c:v>
                </c:pt>
                <c:pt idx="31">
                  <c:v>0.0129661593106989</c:v>
                </c:pt>
                <c:pt idx="32">
                  <c:v>0.0132576950366591</c:v>
                </c:pt>
                <c:pt idx="33">
                  <c:v>0.0149527933832709</c:v>
                </c:pt>
                <c:pt idx="34">
                  <c:v>0.0137528078670194</c:v>
                </c:pt>
                <c:pt idx="35">
                  <c:v>0.0133210908476866</c:v>
                </c:pt>
                <c:pt idx="36">
                  <c:v>0.0132774298306657</c:v>
                </c:pt>
              </c:numCache>
            </c:numRef>
          </c:val>
        </c:ser>
        <c:ser>
          <c:idx val="6"/>
          <c:order val="6"/>
          <c:tx>
            <c:strRef>
              <c:f>'All Yr Chart Data'!$A$21</c:f>
              <c:strCache>
                <c:ptCount val="1"/>
                <c:pt idx="0">
                  <c:v>Everything Else</c:v>
                </c:pt>
              </c:strCache>
            </c:strRef>
          </c:tx>
          <c:spPr>
            <a:ln>
              <a:solidFill>
                <a:srgbClr val="660066"/>
              </a:solidFill>
            </a:ln>
          </c:spPr>
          <c:marker>
            <c:symbol val="x"/>
            <c:size val="6"/>
            <c:spPr>
              <a:solidFill>
                <a:srgbClr val="0000FF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'All Yr Chart Data'!$B$14:$AL$14</c:f>
              <c:numCache>
                <c:formatCode>General</c:formatCode>
                <c:ptCount val="37"/>
                <c:pt idx="0">
                  <c:v>1978.0</c:v>
                </c:pt>
                <c:pt idx="1">
                  <c:v>1979.0</c:v>
                </c:pt>
                <c:pt idx="2">
                  <c:v>1980.0</c:v>
                </c:pt>
                <c:pt idx="3">
                  <c:v>1981.0</c:v>
                </c:pt>
                <c:pt idx="4">
                  <c:v>1982.0</c:v>
                </c:pt>
                <c:pt idx="5">
                  <c:v>1983.0</c:v>
                </c:pt>
                <c:pt idx="6">
                  <c:v>1984.0</c:v>
                </c:pt>
                <c:pt idx="7">
                  <c:v>1985.0</c:v>
                </c:pt>
                <c:pt idx="8">
                  <c:v>1986.0</c:v>
                </c:pt>
                <c:pt idx="9">
                  <c:v>1987.0</c:v>
                </c:pt>
                <c:pt idx="10">
                  <c:v>1988.0</c:v>
                </c:pt>
                <c:pt idx="11">
                  <c:v>1989.0</c:v>
                </c:pt>
                <c:pt idx="12">
                  <c:v>1990.0</c:v>
                </c:pt>
                <c:pt idx="13">
                  <c:v>1991.0</c:v>
                </c:pt>
                <c:pt idx="14">
                  <c:v>1992.0</c:v>
                </c:pt>
                <c:pt idx="15">
                  <c:v>1993.0</c:v>
                </c:pt>
                <c:pt idx="16">
                  <c:v>1994.0</c:v>
                </c:pt>
                <c:pt idx="17">
                  <c:v>1995.0</c:v>
                </c:pt>
                <c:pt idx="18">
                  <c:v>1996.0</c:v>
                </c:pt>
                <c:pt idx="19">
                  <c:v>1997.0</c:v>
                </c:pt>
                <c:pt idx="20">
                  <c:v>1998.0</c:v>
                </c:pt>
                <c:pt idx="21">
                  <c:v>1999.0</c:v>
                </c:pt>
                <c:pt idx="22">
                  <c:v>2000.0</c:v>
                </c:pt>
                <c:pt idx="23">
                  <c:v>2001.0</c:v>
                </c:pt>
                <c:pt idx="24">
                  <c:v>2002.0</c:v>
                </c:pt>
                <c:pt idx="25">
                  <c:v>2003.0</c:v>
                </c:pt>
                <c:pt idx="26">
                  <c:v>2004.0</c:v>
                </c:pt>
                <c:pt idx="27">
                  <c:v>2005.0</c:v>
                </c:pt>
                <c:pt idx="28">
                  <c:v>2006.0</c:v>
                </c:pt>
                <c:pt idx="29">
                  <c:v>2007.0</c:v>
                </c:pt>
                <c:pt idx="30">
                  <c:v>2008.0</c:v>
                </c:pt>
                <c:pt idx="31">
                  <c:v>2009.0</c:v>
                </c:pt>
                <c:pt idx="32">
                  <c:v>2010.0</c:v>
                </c:pt>
                <c:pt idx="33">
                  <c:v>2011.0</c:v>
                </c:pt>
                <c:pt idx="34">
                  <c:v>2012.0</c:v>
                </c:pt>
                <c:pt idx="35">
                  <c:v>2013.0</c:v>
                </c:pt>
                <c:pt idx="36">
                  <c:v>2014.0</c:v>
                </c:pt>
              </c:numCache>
            </c:numRef>
          </c:cat>
          <c:val>
            <c:numRef>
              <c:f>'All Yr Chart Data'!$B$21:$AL$21</c:f>
              <c:numCache>
                <c:formatCode>0.0%</c:formatCode>
                <c:ptCount val="37"/>
                <c:pt idx="0">
                  <c:v>0.0369998244227899</c:v>
                </c:pt>
                <c:pt idx="1">
                  <c:v>0.0340338521400778</c:v>
                </c:pt>
                <c:pt idx="2">
                  <c:v>0.036898240846682</c:v>
                </c:pt>
                <c:pt idx="3">
                  <c:v>0.0332519755289319</c:v>
                </c:pt>
                <c:pt idx="4">
                  <c:v>0.0300440568514439</c:v>
                </c:pt>
                <c:pt idx="5">
                  <c:v>0.0267719070345373</c:v>
                </c:pt>
                <c:pt idx="6">
                  <c:v>0.0236146529042704</c:v>
                </c:pt>
                <c:pt idx="7">
                  <c:v>0.0247494379917572</c:v>
                </c:pt>
                <c:pt idx="8">
                  <c:v>0.0248978197129693</c:v>
                </c:pt>
                <c:pt idx="9">
                  <c:v>0.0194451996068509</c:v>
                </c:pt>
                <c:pt idx="10">
                  <c:v>0.0195323078116816</c:v>
                </c:pt>
                <c:pt idx="11">
                  <c:v>0.0210396768402155</c:v>
                </c:pt>
                <c:pt idx="12">
                  <c:v>0.027957596456227</c:v>
                </c:pt>
                <c:pt idx="13">
                  <c:v>0.0298890361859871</c:v>
                </c:pt>
                <c:pt idx="14">
                  <c:v>0.0195510280199543</c:v>
                </c:pt>
                <c:pt idx="15">
                  <c:v>0.0162773550751299</c:v>
                </c:pt>
                <c:pt idx="16">
                  <c:v>0.0166987134957904</c:v>
                </c:pt>
                <c:pt idx="17">
                  <c:v>0.0139869979165018</c:v>
                </c:pt>
                <c:pt idx="18">
                  <c:v>0.0138597194891142</c:v>
                </c:pt>
                <c:pt idx="19">
                  <c:v>0.0114752687665032</c:v>
                </c:pt>
                <c:pt idx="20">
                  <c:v>0.0135903649439407</c:v>
                </c:pt>
                <c:pt idx="21">
                  <c:v>0.0155652173913043</c:v>
                </c:pt>
                <c:pt idx="22">
                  <c:v>0.0163189531148381</c:v>
                </c:pt>
                <c:pt idx="23">
                  <c:v>0.015857486322246</c:v>
                </c:pt>
                <c:pt idx="24">
                  <c:v>0.0174944147689139</c:v>
                </c:pt>
                <c:pt idx="25">
                  <c:v>0.0187090113303448</c:v>
                </c:pt>
                <c:pt idx="26">
                  <c:v>0.0176927849378753</c:v>
                </c:pt>
                <c:pt idx="27">
                  <c:v>0.0191090007681028</c:v>
                </c:pt>
                <c:pt idx="28">
                  <c:v>0.0210567275862825</c:v>
                </c:pt>
                <c:pt idx="29">
                  <c:v>0.0148534165567029</c:v>
                </c:pt>
                <c:pt idx="30">
                  <c:v>0.0164680323201648</c:v>
                </c:pt>
                <c:pt idx="31">
                  <c:v>0.0362479014332691</c:v>
                </c:pt>
                <c:pt idx="32">
                  <c:v>0.0157183498327533</c:v>
                </c:pt>
                <c:pt idx="33">
                  <c:v>0.0179814944860591</c:v>
                </c:pt>
                <c:pt idx="34">
                  <c:v>0.0190433285079618</c:v>
                </c:pt>
                <c:pt idx="35">
                  <c:v>0.0110677497949535</c:v>
                </c:pt>
                <c:pt idx="36">
                  <c:v>0.00986731616794251</c:v>
                </c:pt>
              </c:numCache>
            </c:numRef>
          </c:val>
        </c:ser>
        <c:marker val="1"/>
        <c:axId val="287012584"/>
        <c:axId val="287017960"/>
      </c:lineChart>
      <c:catAx>
        <c:axId val="287012584"/>
        <c:scaling>
          <c:orientation val="minMax"/>
        </c:scaling>
        <c:axPos val="b"/>
        <c:numFmt formatCode="General" sourceLinked="1"/>
        <c:tickLblPos val="nextTo"/>
        <c:crossAx val="287017960"/>
        <c:crosses val="autoZero"/>
        <c:auto val="1"/>
        <c:lblAlgn val="ctr"/>
        <c:lblOffset val="100"/>
      </c:catAx>
      <c:valAx>
        <c:axId val="287017960"/>
        <c:scaling>
          <c:orientation val="minMax"/>
        </c:scaling>
        <c:axPos val="l"/>
        <c:majorGridlines/>
        <c:numFmt formatCode="0.0%" sourceLinked="1"/>
        <c:tickLblPos val="nextTo"/>
        <c:crossAx val="287012584"/>
        <c:crosses val="autoZero"/>
        <c:crossBetween val="between"/>
      </c:valAx>
      <c:spPr>
        <a:ln>
          <a:solidFill>
            <a:schemeClr val="tx1"/>
          </a:solidFill>
        </a:ln>
      </c:spPr>
    </c:plotArea>
    <c:legend>
      <c:legendPos val="b"/>
    </c:legend>
    <c:plotVisOnly val="1"/>
  </c:char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>
      <c:tx>
        <c:rich>
          <a:bodyPr/>
          <a:lstStyle/>
          <a:p>
            <a:pPr>
              <a:defRPr/>
            </a:pPr>
            <a:r>
              <a:rPr lang="en-US"/>
              <a:t>Federal Entitlements Spending Percent of GDP</a:t>
            </a:r>
          </a:p>
        </c:rich>
      </c:tx>
    </c:title>
    <c:plotArea>
      <c:layout/>
      <c:barChart>
        <c:barDir val="col"/>
        <c:grouping val="stacked"/>
        <c:ser>
          <c:idx val="0"/>
          <c:order val="0"/>
          <c:tx>
            <c:strRef>
              <c:f>'All Yr Chart Data'!$A$29</c:f>
              <c:strCache>
                <c:ptCount val="1"/>
                <c:pt idx="0">
                  <c:v>Social Security Old Age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cat>
            <c:numRef>
              <c:f>'All Yr Chart Data'!$B$28:$AL$28</c:f>
              <c:numCache>
                <c:formatCode>General</c:formatCode>
                <c:ptCount val="37"/>
                <c:pt idx="0">
                  <c:v>1978.0</c:v>
                </c:pt>
                <c:pt idx="1">
                  <c:v>1979.0</c:v>
                </c:pt>
                <c:pt idx="2">
                  <c:v>1980.0</c:v>
                </c:pt>
                <c:pt idx="3">
                  <c:v>1981.0</c:v>
                </c:pt>
                <c:pt idx="4">
                  <c:v>1982.0</c:v>
                </c:pt>
                <c:pt idx="5">
                  <c:v>1983.0</c:v>
                </c:pt>
                <c:pt idx="6">
                  <c:v>1984.0</c:v>
                </c:pt>
                <c:pt idx="7">
                  <c:v>1985.0</c:v>
                </c:pt>
                <c:pt idx="8">
                  <c:v>1986.0</c:v>
                </c:pt>
                <c:pt idx="9">
                  <c:v>1987.0</c:v>
                </c:pt>
                <c:pt idx="10">
                  <c:v>1988.0</c:v>
                </c:pt>
                <c:pt idx="11">
                  <c:v>1989.0</c:v>
                </c:pt>
                <c:pt idx="12">
                  <c:v>1990.0</c:v>
                </c:pt>
                <c:pt idx="13">
                  <c:v>1991.0</c:v>
                </c:pt>
                <c:pt idx="14">
                  <c:v>1992.0</c:v>
                </c:pt>
                <c:pt idx="15">
                  <c:v>1993.0</c:v>
                </c:pt>
                <c:pt idx="16">
                  <c:v>1994.0</c:v>
                </c:pt>
                <c:pt idx="17">
                  <c:v>1995.0</c:v>
                </c:pt>
                <c:pt idx="18">
                  <c:v>1996.0</c:v>
                </c:pt>
                <c:pt idx="19">
                  <c:v>1997.0</c:v>
                </c:pt>
                <c:pt idx="20">
                  <c:v>1998.0</c:v>
                </c:pt>
                <c:pt idx="21">
                  <c:v>1999.0</c:v>
                </c:pt>
                <c:pt idx="22">
                  <c:v>2000.0</c:v>
                </c:pt>
                <c:pt idx="23">
                  <c:v>2001.0</c:v>
                </c:pt>
                <c:pt idx="24">
                  <c:v>2002.0</c:v>
                </c:pt>
                <c:pt idx="25">
                  <c:v>2003.0</c:v>
                </c:pt>
                <c:pt idx="26">
                  <c:v>2004.0</c:v>
                </c:pt>
                <c:pt idx="27">
                  <c:v>2005.0</c:v>
                </c:pt>
                <c:pt idx="28">
                  <c:v>2006.0</c:v>
                </c:pt>
                <c:pt idx="29">
                  <c:v>2007.0</c:v>
                </c:pt>
                <c:pt idx="30">
                  <c:v>2008.0</c:v>
                </c:pt>
                <c:pt idx="31">
                  <c:v>2009.0</c:v>
                </c:pt>
                <c:pt idx="32">
                  <c:v>2010.0</c:v>
                </c:pt>
                <c:pt idx="33">
                  <c:v>2011.0</c:v>
                </c:pt>
                <c:pt idx="34">
                  <c:v>2012.0</c:v>
                </c:pt>
                <c:pt idx="35">
                  <c:v>2013.0</c:v>
                </c:pt>
                <c:pt idx="36">
                  <c:v>2014.0</c:v>
                </c:pt>
              </c:numCache>
            </c:numRef>
          </c:cat>
          <c:val>
            <c:numRef>
              <c:f>'All Yr Chart Data'!$B$29:$AL$29</c:f>
              <c:numCache>
                <c:formatCode>0.0%</c:formatCode>
                <c:ptCount val="37"/>
                <c:pt idx="0">
                  <c:v>0.0351676762356246</c:v>
                </c:pt>
                <c:pt idx="1">
                  <c:v>0.0346505836575875</c:v>
                </c:pt>
                <c:pt idx="2">
                  <c:v>0.0364942076659039</c:v>
                </c:pt>
                <c:pt idx="3">
                  <c:v>0.038555633443793</c:v>
                </c:pt>
                <c:pt idx="4">
                  <c:v>0.0411762575817013</c:v>
                </c:pt>
                <c:pt idx="5">
                  <c:v>0.0426119002569823</c:v>
                </c:pt>
                <c:pt idx="6">
                  <c:v>0.0400364298724954</c:v>
                </c:pt>
                <c:pt idx="7">
                  <c:v>0.039277819408018</c:v>
                </c:pt>
                <c:pt idx="8">
                  <c:v>0.0390090606468111</c:v>
                </c:pt>
                <c:pt idx="9">
                  <c:v>0.0386064116773667</c:v>
                </c:pt>
                <c:pt idx="10">
                  <c:v>0.0378908265601055</c:v>
                </c:pt>
                <c:pt idx="11">
                  <c:v>0.0372518850987433</c:v>
                </c:pt>
                <c:pt idx="12">
                  <c:v>0.0375217258986237</c:v>
                </c:pt>
                <c:pt idx="13">
                  <c:v>0.039196576160783</c:v>
                </c:pt>
                <c:pt idx="14">
                  <c:v>0.0395458995757378</c:v>
                </c:pt>
                <c:pt idx="15">
                  <c:v>0.0394316325479404</c:v>
                </c:pt>
                <c:pt idx="16">
                  <c:v>0.0388604851482397</c:v>
                </c:pt>
                <c:pt idx="17">
                  <c:v>0.0385933750032967</c:v>
                </c:pt>
                <c:pt idx="18">
                  <c:v>0.03804557361844</c:v>
                </c:pt>
                <c:pt idx="19">
                  <c:v>0.0373170501697473</c:v>
                </c:pt>
                <c:pt idx="20">
                  <c:v>0.0366212534059945</c:v>
                </c:pt>
                <c:pt idx="21">
                  <c:v>0.0353361022028284</c:v>
                </c:pt>
                <c:pt idx="22">
                  <c:v>0.0346299836424193</c:v>
                </c:pt>
                <c:pt idx="23">
                  <c:v>0.0351125456713931</c:v>
                </c:pt>
                <c:pt idx="24">
                  <c:v>0.0356225578979305</c:v>
                </c:pt>
                <c:pt idx="25">
                  <c:v>0.0353128198792842</c:v>
                </c:pt>
                <c:pt idx="26">
                  <c:v>0.0343123273166454</c:v>
                </c:pt>
                <c:pt idx="27">
                  <c:v>0.033668970975025</c:v>
                </c:pt>
                <c:pt idx="28">
                  <c:v>0.0334480112826733</c:v>
                </c:pt>
                <c:pt idx="29">
                  <c:v>0.0337445629027641</c:v>
                </c:pt>
                <c:pt idx="30">
                  <c:v>0.0343418697974567</c:v>
                </c:pt>
                <c:pt idx="31">
                  <c:v>0.0389445423390174</c:v>
                </c:pt>
                <c:pt idx="32">
                  <c:v>0.0389619218164003</c:v>
                </c:pt>
                <c:pt idx="33">
                  <c:v>0.0387288675613816</c:v>
                </c:pt>
                <c:pt idx="34">
                  <c:v>0.0393951230469725</c:v>
                </c:pt>
                <c:pt idx="35">
                  <c:v>0.0402352607709751</c:v>
                </c:pt>
                <c:pt idx="36">
                  <c:v>0.0407384597541174</c:v>
                </c:pt>
              </c:numCache>
            </c:numRef>
          </c:val>
        </c:ser>
        <c:ser>
          <c:idx val="1"/>
          <c:order val="1"/>
          <c:tx>
            <c:strRef>
              <c:f>'All Yr Chart Data'!$A$30</c:f>
              <c:strCache>
                <c:ptCount val="1"/>
                <c:pt idx="0">
                  <c:v>Medicare</c:v>
                </c:pt>
              </c:strCache>
            </c:strRef>
          </c:tx>
          <c:spPr>
            <a:solidFill>
              <a:srgbClr val="FF0000"/>
            </a:solidFill>
          </c:spPr>
          <c:cat>
            <c:numRef>
              <c:f>'All Yr Chart Data'!$B$28:$AL$28</c:f>
              <c:numCache>
                <c:formatCode>General</c:formatCode>
                <c:ptCount val="37"/>
                <c:pt idx="0">
                  <c:v>1978.0</c:v>
                </c:pt>
                <c:pt idx="1">
                  <c:v>1979.0</c:v>
                </c:pt>
                <c:pt idx="2">
                  <c:v>1980.0</c:v>
                </c:pt>
                <c:pt idx="3">
                  <c:v>1981.0</c:v>
                </c:pt>
                <c:pt idx="4">
                  <c:v>1982.0</c:v>
                </c:pt>
                <c:pt idx="5">
                  <c:v>1983.0</c:v>
                </c:pt>
                <c:pt idx="6">
                  <c:v>1984.0</c:v>
                </c:pt>
                <c:pt idx="7">
                  <c:v>1985.0</c:v>
                </c:pt>
                <c:pt idx="8">
                  <c:v>1986.0</c:v>
                </c:pt>
                <c:pt idx="9">
                  <c:v>1987.0</c:v>
                </c:pt>
                <c:pt idx="10">
                  <c:v>1988.0</c:v>
                </c:pt>
                <c:pt idx="11">
                  <c:v>1989.0</c:v>
                </c:pt>
                <c:pt idx="12">
                  <c:v>1990.0</c:v>
                </c:pt>
                <c:pt idx="13">
                  <c:v>1991.0</c:v>
                </c:pt>
                <c:pt idx="14">
                  <c:v>1992.0</c:v>
                </c:pt>
                <c:pt idx="15">
                  <c:v>1993.0</c:v>
                </c:pt>
                <c:pt idx="16">
                  <c:v>1994.0</c:v>
                </c:pt>
                <c:pt idx="17">
                  <c:v>1995.0</c:v>
                </c:pt>
                <c:pt idx="18">
                  <c:v>1996.0</c:v>
                </c:pt>
                <c:pt idx="19">
                  <c:v>1997.0</c:v>
                </c:pt>
                <c:pt idx="20">
                  <c:v>1998.0</c:v>
                </c:pt>
                <c:pt idx="21">
                  <c:v>1999.0</c:v>
                </c:pt>
                <c:pt idx="22">
                  <c:v>2000.0</c:v>
                </c:pt>
                <c:pt idx="23">
                  <c:v>2001.0</c:v>
                </c:pt>
                <c:pt idx="24">
                  <c:v>2002.0</c:v>
                </c:pt>
                <c:pt idx="25">
                  <c:v>2003.0</c:v>
                </c:pt>
                <c:pt idx="26">
                  <c:v>2004.0</c:v>
                </c:pt>
                <c:pt idx="27">
                  <c:v>2005.0</c:v>
                </c:pt>
                <c:pt idx="28">
                  <c:v>2006.0</c:v>
                </c:pt>
                <c:pt idx="29">
                  <c:v>2007.0</c:v>
                </c:pt>
                <c:pt idx="30">
                  <c:v>2008.0</c:v>
                </c:pt>
                <c:pt idx="31">
                  <c:v>2009.0</c:v>
                </c:pt>
                <c:pt idx="32">
                  <c:v>2010.0</c:v>
                </c:pt>
                <c:pt idx="33">
                  <c:v>2011.0</c:v>
                </c:pt>
                <c:pt idx="34">
                  <c:v>2012.0</c:v>
                </c:pt>
                <c:pt idx="35">
                  <c:v>2013.0</c:v>
                </c:pt>
                <c:pt idx="36">
                  <c:v>2014.0</c:v>
                </c:pt>
              </c:numCache>
            </c:numRef>
          </c:cat>
          <c:val>
            <c:numRef>
              <c:f>'All Yr Chart Data'!$B$30:$AL$30</c:f>
              <c:numCache>
                <c:formatCode>0.0%</c:formatCode>
                <c:ptCount val="37"/>
                <c:pt idx="0">
                  <c:v>0.0106553419366166</c:v>
                </c:pt>
                <c:pt idx="1">
                  <c:v>0.0109571984435798</c:v>
                </c:pt>
                <c:pt idx="2">
                  <c:v>0.0121403032036613</c:v>
                </c:pt>
                <c:pt idx="3">
                  <c:v>0.0131490568442518</c:v>
                </c:pt>
                <c:pt idx="4">
                  <c:v>0.0148365973626241</c:v>
                </c:pt>
                <c:pt idx="5">
                  <c:v>0.0156725311343933</c:v>
                </c:pt>
                <c:pt idx="6">
                  <c:v>0.0154197024893746</c:v>
                </c:pt>
                <c:pt idx="7">
                  <c:v>0.0163097133757962</c:v>
                </c:pt>
                <c:pt idx="8">
                  <c:v>0.0163541368135623</c:v>
                </c:pt>
                <c:pt idx="9">
                  <c:v>0.0167115581672557</c:v>
                </c:pt>
                <c:pt idx="10">
                  <c:v>0.0166250897169793</c:v>
                </c:pt>
                <c:pt idx="11">
                  <c:v>0.0169299820466786</c:v>
                </c:pt>
                <c:pt idx="12">
                  <c:v>0.0181601460791939</c:v>
                </c:pt>
                <c:pt idx="13">
                  <c:v>0.0186934747385476</c:v>
                </c:pt>
                <c:pt idx="14">
                  <c:v>0.0201114271061588</c:v>
                </c:pt>
                <c:pt idx="15">
                  <c:v>0.0210668295339151</c:v>
                </c:pt>
                <c:pt idx="16">
                  <c:v>0.0221652449359526</c:v>
                </c:pt>
                <c:pt idx="17">
                  <c:v>0.0233502123058259</c:v>
                </c:pt>
                <c:pt idx="18">
                  <c:v>0.0239731521752754</c:v>
                </c:pt>
                <c:pt idx="19">
                  <c:v>0.0244374764239909</c:v>
                </c:pt>
                <c:pt idx="20">
                  <c:v>0.0234876267476661</c:v>
                </c:pt>
                <c:pt idx="21">
                  <c:v>0.0219199831764891</c:v>
                </c:pt>
                <c:pt idx="22">
                  <c:v>0.0212003113852703</c:v>
                </c:pt>
                <c:pt idx="23">
                  <c:v>0.0224222403119853</c:v>
                </c:pt>
                <c:pt idx="24">
                  <c:v>0.0232303321718504</c:v>
                </c:pt>
                <c:pt idx="25">
                  <c:v>0.024095513748191</c:v>
                </c:pt>
                <c:pt idx="26">
                  <c:v>0.0244792614529391</c:v>
                </c:pt>
                <c:pt idx="27">
                  <c:v>0.0257027364631582</c:v>
                </c:pt>
                <c:pt idx="28">
                  <c:v>0.0272110459125885</c:v>
                </c:pt>
                <c:pt idx="29">
                  <c:v>0.0298049277730069</c:v>
                </c:pt>
                <c:pt idx="30">
                  <c:v>0.0302208454217619</c:v>
                </c:pt>
                <c:pt idx="31">
                  <c:v>0.033878775685763</c:v>
                </c:pt>
                <c:pt idx="32">
                  <c:v>0.0344945095786735</c:v>
                </c:pt>
                <c:pt idx="33">
                  <c:v>0.0356628433208489</c:v>
                </c:pt>
                <c:pt idx="34">
                  <c:v>0.0335461488543903</c:v>
                </c:pt>
                <c:pt idx="35">
                  <c:v>0.034251640372461</c:v>
                </c:pt>
                <c:pt idx="36">
                  <c:v>0.0339247854326142</c:v>
                </c:pt>
              </c:numCache>
            </c:numRef>
          </c:val>
        </c:ser>
        <c:ser>
          <c:idx val="2"/>
          <c:order val="2"/>
          <c:tx>
            <c:strRef>
              <c:f>'All Yr Chart Data'!$A$31</c:f>
              <c:strCache>
                <c:ptCount val="1"/>
                <c:pt idx="0">
                  <c:v>Other Income &amp; Food Security</c:v>
                </c:pt>
              </c:strCache>
            </c:strRef>
          </c:tx>
          <c:spPr>
            <a:solidFill>
              <a:srgbClr val="008000"/>
            </a:solidFill>
          </c:spPr>
          <c:cat>
            <c:numRef>
              <c:f>'All Yr Chart Data'!$B$28:$AL$28</c:f>
              <c:numCache>
                <c:formatCode>General</c:formatCode>
                <c:ptCount val="37"/>
                <c:pt idx="0">
                  <c:v>1978.0</c:v>
                </c:pt>
                <c:pt idx="1">
                  <c:v>1979.0</c:v>
                </c:pt>
                <c:pt idx="2">
                  <c:v>1980.0</c:v>
                </c:pt>
                <c:pt idx="3">
                  <c:v>1981.0</c:v>
                </c:pt>
                <c:pt idx="4">
                  <c:v>1982.0</c:v>
                </c:pt>
                <c:pt idx="5">
                  <c:v>1983.0</c:v>
                </c:pt>
                <c:pt idx="6">
                  <c:v>1984.0</c:v>
                </c:pt>
                <c:pt idx="7">
                  <c:v>1985.0</c:v>
                </c:pt>
                <c:pt idx="8">
                  <c:v>1986.0</c:v>
                </c:pt>
                <c:pt idx="9">
                  <c:v>1987.0</c:v>
                </c:pt>
                <c:pt idx="10">
                  <c:v>1988.0</c:v>
                </c:pt>
                <c:pt idx="11">
                  <c:v>1989.0</c:v>
                </c:pt>
                <c:pt idx="12">
                  <c:v>1990.0</c:v>
                </c:pt>
                <c:pt idx="13">
                  <c:v>1991.0</c:v>
                </c:pt>
                <c:pt idx="14">
                  <c:v>1992.0</c:v>
                </c:pt>
                <c:pt idx="15">
                  <c:v>1993.0</c:v>
                </c:pt>
                <c:pt idx="16">
                  <c:v>1994.0</c:v>
                </c:pt>
                <c:pt idx="17">
                  <c:v>1995.0</c:v>
                </c:pt>
                <c:pt idx="18">
                  <c:v>1996.0</c:v>
                </c:pt>
                <c:pt idx="19">
                  <c:v>1997.0</c:v>
                </c:pt>
                <c:pt idx="20">
                  <c:v>1998.0</c:v>
                </c:pt>
                <c:pt idx="21">
                  <c:v>1999.0</c:v>
                </c:pt>
                <c:pt idx="22">
                  <c:v>2000.0</c:v>
                </c:pt>
                <c:pt idx="23">
                  <c:v>2001.0</c:v>
                </c:pt>
                <c:pt idx="24">
                  <c:v>2002.0</c:v>
                </c:pt>
                <c:pt idx="25">
                  <c:v>2003.0</c:v>
                </c:pt>
                <c:pt idx="26">
                  <c:v>2004.0</c:v>
                </c:pt>
                <c:pt idx="27">
                  <c:v>2005.0</c:v>
                </c:pt>
                <c:pt idx="28">
                  <c:v>2006.0</c:v>
                </c:pt>
                <c:pt idx="29">
                  <c:v>2007.0</c:v>
                </c:pt>
                <c:pt idx="30">
                  <c:v>2008.0</c:v>
                </c:pt>
                <c:pt idx="31">
                  <c:v>2009.0</c:v>
                </c:pt>
                <c:pt idx="32">
                  <c:v>2010.0</c:v>
                </c:pt>
                <c:pt idx="33">
                  <c:v>2011.0</c:v>
                </c:pt>
                <c:pt idx="34">
                  <c:v>2012.0</c:v>
                </c:pt>
                <c:pt idx="35">
                  <c:v>2013.0</c:v>
                </c:pt>
                <c:pt idx="36">
                  <c:v>2014.0</c:v>
                </c:pt>
              </c:numCache>
            </c:numRef>
          </c:cat>
          <c:val>
            <c:numRef>
              <c:f>'All Yr Chart Data'!$B$31:$AL$31</c:f>
              <c:numCache>
                <c:formatCode>0.0%</c:formatCode>
                <c:ptCount val="37"/>
                <c:pt idx="0">
                  <c:v>0.0228667368975507</c:v>
                </c:pt>
                <c:pt idx="1">
                  <c:v>0.0215579766536965</c:v>
                </c:pt>
                <c:pt idx="2">
                  <c:v>0.0255402602974828</c:v>
                </c:pt>
                <c:pt idx="3">
                  <c:v>0.0261442136120316</c:v>
                </c:pt>
                <c:pt idx="4">
                  <c:v>0.0260907088324934</c:v>
                </c:pt>
                <c:pt idx="5">
                  <c:v>0.0282138318601564</c:v>
                </c:pt>
                <c:pt idx="6">
                  <c:v>0.0241074681238616</c:v>
                </c:pt>
                <c:pt idx="7">
                  <c:v>0.0256631697264893</c:v>
                </c:pt>
                <c:pt idx="8">
                  <c:v>0.0214530102951875</c:v>
                </c:pt>
                <c:pt idx="9">
                  <c:v>0.020647023149794</c:v>
                </c:pt>
                <c:pt idx="10">
                  <c:v>0.0199976722081046</c:v>
                </c:pt>
                <c:pt idx="11">
                  <c:v>0.0194488330341113</c:v>
                </c:pt>
                <c:pt idx="12">
                  <c:v>0.0197333716565786</c:v>
                </c:pt>
                <c:pt idx="13">
                  <c:v>0.0227978265494836</c:v>
                </c:pt>
                <c:pt idx="14">
                  <c:v>0.0259527250687678</c:v>
                </c:pt>
                <c:pt idx="15">
                  <c:v>0.0263892036674565</c:v>
                </c:pt>
                <c:pt idx="16">
                  <c:v>0.0257764872599961</c:v>
                </c:pt>
                <c:pt idx="17">
                  <c:v>0.025338898119577</c:v>
                </c:pt>
                <c:pt idx="18">
                  <c:v>0.0248650715064613</c:v>
                </c:pt>
                <c:pt idx="19">
                  <c:v>0.0239913004526594</c:v>
                </c:pt>
                <c:pt idx="20">
                  <c:v>0.0231283780765623</c:v>
                </c:pt>
                <c:pt idx="21">
                  <c:v>0.022587245675832</c:v>
                </c:pt>
                <c:pt idx="22">
                  <c:v>0.0221743757513648</c:v>
                </c:pt>
                <c:pt idx="23">
                  <c:v>0.0227188913920073</c:v>
                </c:pt>
                <c:pt idx="24">
                  <c:v>0.0264139598598865</c:v>
                </c:pt>
                <c:pt idx="25">
                  <c:v>0.0275015883661007</c:v>
                </c:pt>
                <c:pt idx="26">
                  <c:v>0.025939314726271</c:v>
                </c:pt>
                <c:pt idx="27">
                  <c:v>0.0255162969687095</c:v>
                </c:pt>
                <c:pt idx="28">
                  <c:v>0.0248425614006884</c:v>
                </c:pt>
                <c:pt idx="29">
                  <c:v>0.024467112107185</c:v>
                </c:pt>
                <c:pt idx="30">
                  <c:v>0.0282707220520051</c:v>
                </c:pt>
                <c:pt idx="31">
                  <c:v>0.0360940296643681</c:v>
                </c:pt>
                <c:pt idx="32">
                  <c:v>0.0417322701625165</c:v>
                </c:pt>
                <c:pt idx="33">
                  <c:v>0.0385682610278818</c:v>
                </c:pt>
                <c:pt idx="34">
                  <c:v>0.0340317850546598</c:v>
                </c:pt>
                <c:pt idx="35">
                  <c:v>0.0323275196603464</c:v>
                </c:pt>
                <c:pt idx="36">
                  <c:v>0.0295771862676873</c:v>
                </c:pt>
              </c:numCache>
            </c:numRef>
          </c:val>
        </c:ser>
        <c:ser>
          <c:idx val="3"/>
          <c:order val="3"/>
          <c:tx>
            <c:strRef>
              <c:f>'All Yr Chart Data'!$A$32</c:f>
              <c:strCache>
                <c:ptCount val="1"/>
                <c:pt idx="0">
                  <c:v>Other Health Care</c:v>
                </c:pt>
              </c:strCache>
            </c:strRef>
          </c:tx>
          <c:spPr>
            <a:solidFill>
              <a:srgbClr val="800000"/>
            </a:solidFill>
          </c:spPr>
          <c:cat>
            <c:numRef>
              <c:f>'All Yr Chart Data'!$B$28:$AL$28</c:f>
              <c:numCache>
                <c:formatCode>General</c:formatCode>
                <c:ptCount val="37"/>
                <c:pt idx="0">
                  <c:v>1978.0</c:v>
                </c:pt>
                <c:pt idx="1">
                  <c:v>1979.0</c:v>
                </c:pt>
                <c:pt idx="2">
                  <c:v>1980.0</c:v>
                </c:pt>
                <c:pt idx="3">
                  <c:v>1981.0</c:v>
                </c:pt>
                <c:pt idx="4">
                  <c:v>1982.0</c:v>
                </c:pt>
                <c:pt idx="5">
                  <c:v>1983.0</c:v>
                </c:pt>
                <c:pt idx="6">
                  <c:v>1984.0</c:v>
                </c:pt>
                <c:pt idx="7">
                  <c:v>1985.0</c:v>
                </c:pt>
                <c:pt idx="8">
                  <c:v>1986.0</c:v>
                </c:pt>
                <c:pt idx="9">
                  <c:v>1987.0</c:v>
                </c:pt>
                <c:pt idx="10">
                  <c:v>1988.0</c:v>
                </c:pt>
                <c:pt idx="11">
                  <c:v>1989.0</c:v>
                </c:pt>
                <c:pt idx="12">
                  <c:v>1990.0</c:v>
                </c:pt>
                <c:pt idx="13">
                  <c:v>1991.0</c:v>
                </c:pt>
                <c:pt idx="14">
                  <c:v>1992.0</c:v>
                </c:pt>
                <c:pt idx="15">
                  <c:v>1993.0</c:v>
                </c:pt>
                <c:pt idx="16">
                  <c:v>1994.0</c:v>
                </c:pt>
                <c:pt idx="17">
                  <c:v>1995.0</c:v>
                </c:pt>
                <c:pt idx="18">
                  <c:v>1996.0</c:v>
                </c:pt>
                <c:pt idx="19">
                  <c:v>1997.0</c:v>
                </c:pt>
                <c:pt idx="20">
                  <c:v>1998.0</c:v>
                </c:pt>
                <c:pt idx="21">
                  <c:v>1999.0</c:v>
                </c:pt>
                <c:pt idx="22">
                  <c:v>2000.0</c:v>
                </c:pt>
                <c:pt idx="23">
                  <c:v>2001.0</c:v>
                </c:pt>
                <c:pt idx="24">
                  <c:v>2002.0</c:v>
                </c:pt>
                <c:pt idx="25">
                  <c:v>2003.0</c:v>
                </c:pt>
                <c:pt idx="26">
                  <c:v>2004.0</c:v>
                </c:pt>
                <c:pt idx="27">
                  <c:v>2005.0</c:v>
                </c:pt>
                <c:pt idx="28">
                  <c:v>2006.0</c:v>
                </c:pt>
                <c:pt idx="29">
                  <c:v>2007.0</c:v>
                </c:pt>
                <c:pt idx="30">
                  <c:v>2008.0</c:v>
                </c:pt>
                <c:pt idx="31">
                  <c:v>2009.0</c:v>
                </c:pt>
                <c:pt idx="32">
                  <c:v>2010.0</c:v>
                </c:pt>
                <c:pt idx="33">
                  <c:v>2011.0</c:v>
                </c:pt>
                <c:pt idx="34">
                  <c:v>2012.0</c:v>
                </c:pt>
                <c:pt idx="35">
                  <c:v>2013.0</c:v>
                </c:pt>
                <c:pt idx="36">
                  <c:v>2014.0</c:v>
                </c:pt>
              </c:numCache>
            </c:numRef>
          </c:cat>
          <c:val>
            <c:numRef>
              <c:f>'All Yr Chart Data'!$B$32:$AL$32</c:f>
              <c:numCache>
                <c:formatCode>0.0%</c:formatCode>
                <c:ptCount val="37"/>
                <c:pt idx="0">
                  <c:v>0.00830919146694759</c:v>
                </c:pt>
                <c:pt idx="1">
                  <c:v>0.00827198443579766</c:v>
                </c:pt>
                <c:pt idx="2">
                  <c:v>0.00860769450800915</c:v>
                </c:pt>
                <c:pt idx="3">
                  <c:v>0.00878536834055569</c:v>
                </c:pt>
                <c:pt idx="4">
                  <c:v>0.00869157186396693</c:v>
                </c:pt>
                <c:pt idx="5">
                  <c:v>0.00873570359492813</c:v>
                </c:pt>
                <c:pt idx="6">
                  <c:v>0.00832650273224043</c:v>
                </c:pt>
                <c:pt idx="7">
                  <c:v>0.00850927313600599</c:v>
                </c:pt>
                <c:pt idx="8">
                  <c:v>0.00846894909724212</c:v>
                </c:pt>
                <c:pt idx="9">
                  <c:v>0.00880047679792551</c:v>
                </c:pt>
                <c:pt idx="10">
                  <c:v>0.00903610017264456</c:v>
                </c:pt>
                <c:pt idx="11">
                  <c:v>0.00925745062836625</c:v>
                </c:pt>
                <c:pt idx="12">
                  <c:v>0.0101399925607818</c:v>
                </c:pt>
                <c:pt idx="13">
                  <c:v>0.0120325362923684</c:v>
                </c:pt>
                <c:pt idx="14">
                  <c:v>0.0142132500349667</c:v>
                </c:pt>
                <c:pt idx="15">
                  <c:v>0.0149442964576373</c:v>
                </c:pt>
                <c:pt idx="16">
                  <c:v>0.0152197893800884</c:v>
                </c:pt>
                <c:pt idx="17">
                  <c:v>0.0154565234591344</c:v>
                </c:pt>
                <c:pt idx="18">
                  <c:v>0.0151613752303122</c:v>
                </c:pt>
                <c:pt idx="19">
                  <c:v>0.0146698179932101</c:v>
                </c:pt>
                <c:pt idx="20">
                  <c:v>0.0146696743645866</c:v>
                </c:pt>
                <c:pt idx="21">
                  <c:v>0.0147233058198833</c:v>
                </c:pt>
                <c:pt idx="22">
                  <c:v>0.0151195285863503</c:v>
                </c:pt>
                <c:pt idx="23">
                  <c:v>0.0161397497302311</c:v>
                </c:pt>
                <c:pt idx="24">
                  <c:v>0.017626897369655</c:v>
                </c:pt>
                <c:pt idx="25">
                  <c:v>0.0184316649606438</c:v>
                </c:pt>
                <c:pt idx="26">
                  <c:v>0.0189165825653922</c:v>
                </c:pt>
                <c:pt idx="27">
                  <c:v>0.0184564237444623</c:v>
                </c:pt>
                <c:pt idx="28">
                  <c:v>0.0174762325809115</c:v>
                </c:pt>
                <c:pt idx="29">
                  <c:v>0.0176201048670311</c:v>
                </c:pt>
                <c:pt idx="30">
                  <c:v>0.0182642146362626</c:v>
                </c:pt>
                <c:pt idx="31">
                  <c:v>0.0226411416203016</c:v>
                </c:pt>
                <c:pt idx="32">
                  <c:v>0.0241869108355577</c:v>
                </c:pt>
                <c:pt idx="33">
                  <c:v>0.0237312083853516</c:v>
                </c:pt>
                <c:pt idx="34">
                  <c:v>0.0213072804871961</c:v>
                </c:pt>
                <c:pt idx="35">
                  <c:v>0.021685663627153</c:v>
                </c:pt>
                <c:pt idx="36">
                  <c:v>0.02388738111807</c:v>
                </c:pt>
              </c:numCache>
            </c:numRef>
          </c:val>
        </c:ser>
        <c:ser>
          <c:idx val="4"/>
          <c:order val="4"/>
          <c:tx>
            <c:strRef>
              <c:f>'All Yr Chart Data'!$A$33</c:f>
              <c:strCache>
                <c:ptCount val="1"/>
                <c:pt idx="0">
                  <c:v>Federal Retirement &amp; Other Programs</c:v>
                </c:pt>
              </c:strCache>
            </c:strRef>
          </c:tx>
          <c:spPr>
            <a:solidFill>
              <a:schemeClr val="tx1"/>
            </a:solidFill>
          </c:spPr>
          <c:cat>
            <c:numRef>
              <c:f>'All Yr Chart Data'!$B$28:$AL$28</c:f>
              <c:numCache>
                <c:formatCode>General</c:formatCode>
                <c:ptCount val="37"/>
                <c:pt idx="0">
                  <c:v>1978.0</c:v>
                </c:pt>
                <c:pt idx="1">
                  <c:v>1979.0</c:v>
                </c:pt>
                <c:pt idx="2">
                  <c:v>1980.0</c:v>
                </c:pt>
                <c:pt idx="3">
                  <c:v>1981.0</c:v>
                </c:pt>
                <c:pt idx="4">
                  <c:v>1982.0</c:v>
                </c:pt>
                <c:pt idx="5">
                  <c:v>1983.0</c:v>
                </c:pt>
                <c:pt idx="6">
                  <c:v>1984.0</c:v>
                </c:pt>
                <c:pt idx="7">
                  <c:v>1985.0</c:v>
                </c:pt>
                <c:pt idx="8">
                  <c:v>1986.0</c:v>
                </c:pt>
                <c:pt idx="9">
                  <c:v>1987.0</c:v>
                </c:pt>
                <c:pt idx="10">
                  <c:v>1988.0</c:v>
                </c:pt>
                <c:pt idx="11">
                  <c:v>1989.0</c:v>
                </c:pt>
                <c:pt idx="12">
                  <c:v>1990.0</c:v>
                </c:pt>
                <c:pt idx="13">
                  <c:v>1991.0</c:v>
                </c:pt>
                <c:pt idx="14">
                  <c:v>1992.0</c:v>
                </c:pt>
                <c:pt idx="15">
                  <c:v>1993.0</c:v>
                </c:pt>
                <c:pt idx="16">
                  <c:v>1994.0</c:v>
                </c:pt>
                <c:pt idx="17">
                  <c:v>1995.0</c:v>
                </c:pt>
                <c:pt idx="18">
                  <c:v>1996.0</c:v>
                </c:pt>
                <c:pt idx="19">
                  <c:v>1997.0</c:v>
                </c:pt>
                <c:pt idx="20">
                  <c:v>1998.0</c:v>
                </c:pt>
                <c:pt idx="21">
                  <c:v>1999.0</c:v>
                </c:pt>
                <c:pt idx="22">
                  <c:v>2000.0</c:v>
                </c:pt>
                <c:pt idx="23">
                  <c:v>2001.0</c:v>
                </c:pt>
                <c:pt idx="24">
                  <c:v>2002.0</c:v>
                </c:pt>
                <c:pt idx="25">
                  <c:v>2003.0</c:v>
                </c:pt>
                <c:pt idx="26">
                  <c:v>2004.0</c:v>
                </c:pt>
                <c:pt idx="27">
                  <c:v>2005.0</c:v>
                </c:pt>
                <c:pt idx="28">
                  <c:v>2006.0</c:v>
                </c:pt>
                <c:pt idx="29">
                  <c:v>2007.0</c:v>
                </c:pt>
                <c:pt idx="30">
                  <c:v>2008.0</c:v>
                </c:pt>
                <c:pt idx="31">
                  <c:v>2009.0</c:v>
                </c:pt>
                <c:pt idx="32">
                  <c:v>2010.0</c:v>
                </c:pt>
                <c:pt idx="33">
                  <c:v>2011.0</c:v>
                </c:pt>
                <c:pt idx="34">
                  <c:v>2012.0</c:v>
                </c:pt>
                <c:pt idx="35">
                  <c:v>2013.0</c:v>
                </c:pt>
                <c:pt idx="36">
                  <c:v>2014.0</c:v>
                </c:pt>
              </c:numCache>
            </c:numRef>
          </c:cat>
          <c:val>
            <c:numRef>
              <c:f>'All Yr Chart Data'!$B$33:$AL$33</c:f>
              <c:numCache>
                <c:formatCode>0.0%</c:formatCode>
                <c:ptCount val="37"/>
                <c:pt idx="0">
                  <c:v>0.0136858045825652</c:v>
                </c:pt>
                <c:pt idx="1">
                  <c:v>0.0138859922178988</c:v>
                </c:pt>
                <c:pt idx="2">
                  <c:v>0.0147911899313501</c:v>
                </c:pt>
                <c:pt idx="3">
                  <c:v>0.0153224573030844</c:v>
                </c:pt>
                <c:pt idx="4">
                  <c:v>0.0158924530009958</c:v>
                </c:pt>
                <c:pt idx="5">
                  <c:v>0.0157891615599672</c:v>
                </c:pt>
                <c:pt idx="6">
                  <c:v>0.0145102206031168</c:v>
                </c:pt>
                <c:pt idx="7">
                  <c:v>0.0139567721993256</c:v>
                </c:pt>
                <c:pt idx="8">
                  <c:v>0.0137223606181522</c:v>
                </c:pt>
                <c:pt idx="9">
                  <c:v>0.0136355841820197</c:v>
                </c:pt>
                <c:pt idx="10">
                  <c:v>0.0136061376112975</c:v>
                </c:pt>
                <c:pt idx="11">
                  <c:v>0.0131328545780969</c:v>
                </c:pt>
                <c:pt idx="12">
                  <c:v>0.012700943428127</c:v>
                </c:pt>
                <c:pt idx="13">
                  <c:v>0.0132213875386655</c:v>
                </c:pt>
                <c:pt idx="14">
                  <c:v>0.0131678244518004</c:v>
                </c:pt>
                <c:pt idx="15">
                  <c:v>0.0130843721026064</c:v>
                </c:pt>
                <c:pt idx="16">
                  <c:v>0.0127779321459335</c:v>
                </c:pt>
                <c:pt idx="17">
                  <c:v>0.0124697365297887</c:v>
                </c:pt>
                <c:pt idx="18">
                  <c:v>0.0117192885702468</c:v>
                </c:pt>
                <c:pt idx="19">
                  <c:v>0.0117040739343644</c:v>
                </c:pt>
                <c:pt idx="20">
                  <c:v>0.0114941707240809</c:v>
                </c:pt>
                <c:pt idx="21">
                  <c:v>0.0107676778297671</c:v>
                </c:pt>
                <c:pt idx="22">
                  <c:v>0.0109827358546343</c:v>
                </c:pt>
                <c:pt idx="23">
                  <c:v>0.0106948677659353</c:v>
                </c:pt>
                <c:pt idx="24">
                  <c:v>0.0112051227831459</c:v>
                </c:pt>
                <c:pt idx="25">
                  <c:v>0.0127980833715718</c:v>
                </c:pt>
                <c:pt idx="26">
                  <c:v>0.0112558112601956</c:v>
                </c:pt>
                <c:pt idx="27">
                  <c:v>0.0110350766938994</c:v>
                </c:pt>
                <c:pt idx="28">
                  <c:v>0.0105644259647636</c:v>
                </c:pt>
                <c:pt idx="29">
                  <c:v>0.0105149096900767</c:v>
                </c:pt>
                <c:pt idx="30">
                  <c:v>0.011147067595781</c:v>
                </c:pt>
                <c:pt idx="31">
                  <c:v>0.0123302068735865</c:v>
                </c:pt>
                <c:pt idx="32">
                  <c:v>0.0121982633375004</c:v>
                </c:pt>
                <c:pt idx="33">
                  <c:v>0.0127236137120266</c:v>
                </c:pt>
                <c:pt idx="34">
                  <c:v>0.0118896945040683</c:v>
                </c:pt>
                <c:pt idx="35">
                  <c:v>0.0126194697737251</c:v>
                </c:pt>
                <c:pt idx="36">
                  <c:v>0.0127637439109255</c:v>
                </c:pt>
              </c:numCache>
            </c:numRef>
          </c:val>
        </c:ser>
        <c:overlap val="100"/>
        <c:axId val="287039032"/>
        <c:axId val="287042296"/>
      </c:barChart>
      <c:catAx>
        <c:axId val="287039032"/>
        <c:scaling>
          <c:orientation val="minMax"/>
        </c:scaling>
        <c:axPos val="b"/>
        <c:numFmt formatCode="General" sourceLinked="1"/>
        <c:tickLblPos val="nextTo"/>
        <c:crossAx val="287042296"/>
        <c:crosses val="autoZero"/>
        <c:auto val="1"/>
        <c:lblAlgn val="ctr"/>
        <c:lblOffset val="100"/>
      </c:catAx>
      <c:valAx>
        <c:axId val="287042296"/>
        <c:scaling>
          <c:orientation val="minMax"/>
        </c:scaling>
        <c:axPos val="l"/>
        <c:majorGridlines/>
        <c:numFmt formatCode="0.0%" sourceLinked="1"/>
        <c:tickLblPos val="nextTo"/>
        <c:crossAx val="287039032"/>
        <c:crosses val="autoZero"/>
        <c:crossBetween val="between"/>
      </c:valAx>
      <c:spPr>
        <a:ln>
          <a:solidFill>
            <a:schemeClr val="tx1"/>
          </a:solidFill>
        </a:ln>
      </c:spPr>
    </c:plotArea>
    <c:legend>
      <c:legendPos val="b"/>
    </c:legend>
    <c:plotVisOnly val="1"/>
  </c:chart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/>
            </a:pPr>
            <a:r>
              <a:rPr lang="en-US"/>
              <a:t>Federal Revenues &amp; Expenditures Percent of GDP</a:t>
            </a:r>
          </a:p>
        </c:rich>
      </c:tx>
    </c:title>
    <c:plotArea>
      <c:layout/>
      <c:lineChart>
        <c:grouping val="standard"/>
        <c:ser>
          <c:idx val="0"/>
          <c:order val="0"/>
          <c:tx>
            <c:strRef>
              <c:f>'Select Yr Chart Data'!$A$5</c:f>
              <c:strCache>
                <c:ptCount val="1"/>
                <c:pt idx="0">
                  <c:v>Reciepts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diamond"/>
            <c:size val="7"/>
            <c:spPr>
              <a:solidFill>
                <a:srgbClr val="008000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'Select Yr Chart Data'!$B$4:$G$4</c:f>
              <c:strCache>
                <c:ptCount val="6"/>
                <c:pt idx="0">
                  <c:v>Carter: 1979</c:v>
                </c:pt>
                <c:pt idx="1">
                  <c:v>Reagan: 1983</c:v>
                </c:pt>
                <c:pt idx="2">
                  <c:v>Bush I: 1993</c:v>
                </c:pt>
                <c:pt idx="3">
                  <c:v>Clinton: 1996</c:v>
                </c:pt>
                <c:pt idx="4">
                  <c:v>Bush II: 2004</c:v>
                </c:pt>
                <c:pt idx="5">
                  <c:v>Obama: 2014</c:v>
                </c:pt>
              </c:strCache>
            </c:strRef>
          </c:cat>
          <c:val>
            <c:numRef>
              <c:f>'Select Yr Chart Data'!$B$5:$G$5</c:f>
              <c:numCache>
                <c:formatCode>0.0%</c:formatCode>
                <c:ptCount val="6"/>
                <c:pt idx="0">
                  <c:v>0.180273151750973</c:v>
                </c:pt>
                <c:pt idx="1">
                  <c:v>0.169597582672051</c:v>
                </c:pt>
                <c:pt idx="2">
                  <c:v>0.169882411808857</c:v>
                </c:pt>
                <c:pt idx="3">
                  <c:v>0.182125640800672</c:v>
                </c:pt>
                <c:pt idx="4">
                  <c:v>0.155527852687656</c:v>
                </c:pt>
                <c:pt idx="5">
                  <c:v>0.175219612618882</c:v>
                </c:pt>
              </c:numCache>
            </c:numRef>
          </c:val>
        </c:ser>
        <c:ser>
          <c:idx val="1"/>
          <c:order val="1"/>
          <c:tx>
            <c:strRef>
              <c:f>'Select Yr Chart Data'!$A$6</c:f>
              <c:strCache>
                <c:ptCount val="1"/>
                <c:pt idx="0">
                  <c:v>Expenditures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'Select Yr Chart Data'!$B$4:$G$4</c:f>
              <c:strCache>
                <c:ptCount val="6"/>
                <c:pt idx="0">
                  <c:v>Carter: 1979</c:v>
                </c:pt>
                <c:pt idx="1">
                  <c:v>Reagan: 1983</c:v>
                </c:pt>
                <c:pt idx="2">
                  <c:v>Bush I: 1993</c:v>
                </c:pt>
                <c:pt idx="3">
                  <c:v>Clinton: 1996</c:v>
                </c:pt>
                <c:pt idx="4">
                  <c:v>Bush II: 2004</c:v>
                </c:pt>
                <c:pt idx="5">
                  <c:v>Obama: 2014</c:v>
                </c:pt>
              </c:strCache>
            </c:strRef>
          </c:cat>
          <c:val>
            <c:numRef>
              <c:f>'Select Yr Chart Data'!$B$6:$G$6</c:f>
              <c:numCache>
                <c:formatCode>0.0%</c:formatCode>
                <c:ptCount val="6"/>
                <c:pt idx="0">
                  <c:v>0.196119844357977</c:v>
                </c:pt>
                <c:pt idx="1">
                  <c:v>0.228280477817627</c:v>
                </c:pt>
                <c:pt idx="2">
                  <c:v>0.207418210716861</c:v>
                </c:pt>
                <c:pt idx="3">
                  <c:v>0.195591040697893</c:v>
                </c:pt>
                <c:pt idx="4">
                  <c:v>0.18966968879771</c:v>
                </c:pt>
                <c:pt idx="5">
                  <c:v>0.203322257016933</c:v>
                </c:pt>
              </c:numCache>
            </c:numRef>
          </c:val>
        </c:ser>
        <c:marker val="1"/>
        <c:axId val="463233528"/>
        <c:axId val="463238552"/>
      </c:lineChart>
      <c:catAx>
        <c:axId val="463233528"/>
        <c:scaling>
          <c:orientation val="minMax"/>
        </c:scaling>
        <c:axPos val="b"/>
        <c:numFmt formatCode="General" sourceLinked="1"/>
        <c:tickLblPos val="nextTo"/>
        <c:crossAx val="463238552"/>
        <c:crosses val="autoZero"/>
        <c:auto val="1"/>
        <c:lblAlgn val="ctr"/>
        <c:lblOffset val="100"/>
      </c:catAx>
      <c:valAx>
        <c:axId val="463238552"/>
        <c:scaling>
          <c:orientation val="minMax"/>
          <c:min val="0.15"/>
        </c:scaling>
        <c:axPos val="l"/>
        <c:majorGridlines/>
        <c:numFmt formatCode="0.0%" sourceLinked="1"/>
        <c:tickLblPos val="nextTo"/>
        <c:crossAx val="463233528"/>
        <c:crosses val="autoZero"/>
        <c:crossBetween val="between"/>
        <c:majorUnit val="0.01"/>
      </c:valAx>
      <c:spPr>
        <a:ln>
          <a:solidFill>
            <a:schemeClr val="tx1"/>
          </a:solidFill>
        </a:ln>
      </c:spPr>
    </c:plotArea>
    <c:legend>
      <c:legendPos val="b"/>
    </c:legend>
    <c:plotVisOnly val="1"/>
  </c:chart>
  <c:spPr>
    <a:ln>
      <a:solidFill>
        <a:schemeClr val="tx1"/>
      </a:solidFill>
    </a:ln>
  </c:sp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/>
            </a:pPr>
            <a:r>
              <a:rPr lang="en-US"/>
              <a:t>Federal Revenues Percent of GDP</a:t>
            </a:r>
          </a:p>
        </c:rich>
      </c:tx>
    </c:title>
    <c:plotArea>
      <c:layout/>
      <c:lineChart>
        <c:grouping val="standard"/>
        <c:ser>
          <c:idx val="0"/>
          <c:order val="0"/>
          <c:tx>
            <c:strRef>
              <c:f>'Select Yr Chart Data'!$A$9</c:f>
              <c:strCache>
                <c:ptCount val="1"/>
                <c:pt idx="0">
                  <c:v>Personal Income Tax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diamond"/>
            <c:size val="7"/>
            <c:spPr>
              <a:solidFill>
                <a:srgbClr val="008000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'Select Yr Chart Data'!$B$8:$G$8</c:f>
              <c:strCache>
                <c:ptCount val="6"/>
                <c:pt idx="0">
                  <c:v>Carter: 1979</c:v>
                </c:pt>
                <c:pt idx="1">
                  <c:v>Reagan: 1983</c:v>
                </c:pt>
                <c:pt idx="2">
                  <c:v>Bush I: 1993</c:v>
                </c:pt>
                <c:pt idx="3">
                  <c:v>Clinton: 1996</c:v>
                </c:pt>
                <c:pt idx="4">
                  <c:v>Bush II: 2004</c:v>
                </c:pt>
                <c:pt idx="5">
                  <c:v>Obama: 2014</c:v>
                </c:pt>
              </c:strCache>
            </c:strRef>
          </c:cat>
          <c:val>
            <c:numRef>
              <c:f>'Select Yr Chart Data'!$B$9:$G$9</c:f>
              <c:numCache>
                <c:formatCode>0.0%</c:formatCode>
                <c:ptCount val="6"/>
                <c:pt idx="0">
                  <c:v>0.0847630350194552</c:v>
                </c:pt>
                <c:pt idx="1">
                  <c:v>0.0815955494055519</c:v>
                </c:pt>
                <c:pt idx="2">
                  <c:v>0.0750091980750269</c:v>
                </c:pt>
                <c:pt idx="3">
                  <c:v>0.0822752967424138</c:v>
                </c:pt>
                <c:pt idx="4">
                  <c:v>0.0669191635094221</c:v>
                </c:pt>
                <c:pt idx="5">
                  <c:v>0.0808726513569937</c:v>
                </c:pt>
              </c:numCache>
            </c:numRef>
          </c:val>
        </c:ser>
        <c:ser>
          <c:idx val="1"/>
          <c:order val="1"/>
          <c:tx>
            <c:strRef>
              <c:f>'Select Yr Chart Data'!$A$10</c:f>
              <c:strCache>
                <c:ptCount val="1"/>
                <c:pt idx="0">
                  <c:v>Payroll Taxes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'Select Yr Chart Data'!$B$8:$G$8</c:f>
              <c:strCache>
                <c:ptCount val="6"/>
                <c:pt idx="0">
                  <c:v>Carter: 1979</c:v>
                </c:pt>
                <c:pt idx="1">
                  <c:v>Reagan: 1983</c:v>
                </c:pt>
                <c:pt idx="2">
                  <c:v>Bush I: 1993</c:v>
                </c:pt>
                <c:pt idx="3">
                  <c:v>Clinton: 1996</c:v>
                </c:pt>
                <c:pt idx="4">
                  <c:v>Bush II: 2004</c:v>
                </c:pt>
                <c:pt idx="5">
                  <c:v>Obama: 2014</c:v>
                </c:pt>
              </c:strCache>
            </c:strRef>
          </c:cat>
          <c:val>
            <c:numRef>
              <c:f>'Select Yr Chart Data'!$B$10:$G$10</c:f>
              <c:numCache>
                <c:formatCode>0.0%</c:formatCode>
                <c:ptCount val="6"/>
                <c:pt idx="0">
                  <c:v>0.0540618677042801</c:v>
                </c:pt>
                <c:pt idx="1">
                  <c:v>0.0590195137104289</c:v>
                </c:pt>
                <c:pt idx="2">
                  <c:v>0.0630324213748547</c:v>
                </c:pt>
                <c:pt idx="3">
                  <c:v>0.0638499429703069</c:v>
                </c:pt>
                <c:pt idx="4">
                  <c:v>0.0606693082739109</c:v>
                </c:pt>
                <c:pt idx="5">
                  <c:v>0.05935154256553</c:v>
                </c:pt>
              </c:numCache>
            </c:numRef>
          </c:val>
        </c:ser>
        <c:ser>
          <c:idx val="2"/>
          <c:order val="2"/>
          <c:tx>
            <c:strRef>
              <c:f>'Select Yr Chart Data'!$A$11</c:f>
              <c:strCache>
                <c:ptCount val="1"/>
                <c:pt idx="0">
                  <c:v>Corporate Income Tax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pPr>
              <a:solidFill>
                <a:srgbClr val="CCFFCC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'Select Yr Chart Data'!$B$8:$G$8</c:f>
              <c:strCache>
                <c:ptCount val="6"/>
                <c:pt idx="0">
                  <c:v>Carter: 1979</c:v>
                </c:pt>
                <c:pt idx="1">
                  <c:v>Reagan: 1983</c:v>
                </c:pt>
                <c:pt idx="2">
                  <c:v>Bush I: 1993</c:v>
                </c:pt>
                <c:pt idx="3">
                  <c:v>Clinton: 1996</c:v>
                </c:pt>
                <c:pt idx="4">
                  <c:v>Bush II: 2004</c:v>
                </c:pt>
                <c:pt idx="5">
                  <c:v>Obama: 2014</c:v>
                </c:pt>
              </c:strCache>
            </c:strRef>
          </c:cat>
          <c:val>
            <c:numRef>
              <c:f>'Select Yr Chart Data'!$B$11:$G$11</c:f>
              <c:numCache>
                <c:formatCode>0.0%</c:formatCode>
                <c:ptCount val="6"/>
                <c:pt idx="0">
                  <c:v>0.0255552529182879</c:v>
                </c:pt>
                <c:pt idx="1">
                  <c:v>0.010454943379176</c:v>
                </c:pt>
                <c:pt idx="2">
                  <c:v>0.0172953244345023</c:v>
                </c:pt>
                <c:pt idx="3">
                  <c:v>0.0215364175325571</c:v>
                </c:pt>
                <c:pt idx="4">
                  <c:v>0.0156652548682229</c:v>
                </c:pt>
                <c:pt idx="5">
                  <c:v>0.0185995708652285</c:v>
                </c:pt>
              </c:numCache>
            </c:numRef>
          </c:val>
        </c:ser>
        <c:ser>
          <c:idx val="3"/>
          <c:order val="3"/>
          <c:tx>
            <c:strRef>
              <c:f>'Select Yr Chart Data'!$A$12</c:f>
              <c:strCache>
                <c:ptCount val="1"/>
                <c:pt idx="0">
                  <c:v>Other Receipts</c:v>
                </c:pt>
              </c:strCache>
            </c:strRef>
          </c:tx>
          <c:cat>
            <c:strRef>
              <c:f>'Select Yr Chart Data'!$B$8:$G$8</c:f>
              <c:strCache>
                <c:ptCount val="6"/>
                <c:pt idx="0">
                  <c:v>Carter: 1979</c:v>
                </c:pt>
                <c:pt idx="1">
                  <c:v>Reagan: 1983</c:v>
                </c:pt>
                <c:pt idx="2">
                  <c:v>Bush I: 1993</c:v>
                </c:pt>
                <c:pt idx="3">
                  <c:v>Clinton: 1996</c:v>
                </c:pt>
                <c:pt idx="4">
                  <c:v>Bush II: 2004</c:v>
                </c:pt>
                <c:pt idx="5">
                  <c:v>Obama: 2014</c:v>
                </c:pt>
              </c:strCache>
            </c:strRef>
          </c:cat>
          <c:val>
            <c:numRef>
              <c:f>'Select Yr Chart Data'!$B$12:$G$12</c:f>
              <c:numCache>
                <c:formatCode>0.0%</c:formatCode>
                <c:ptCount val="6"/>
                <c:pt idx="0">
                  <c:v>0.0158929961089494</c:v>
                </c:pt>
                <c:pt idx="1">
                  <c:v>0.0185275761768942</c:v>
                </c:pt>
                <c:pt idx="2">
                  <c:v>0.0145454679244728</c:v>
                </c:pt>
                <c:pt idx="3">
                  <c:v>0.014463983555394</c:v>
                </c:pt>
                <c:pt idx="4">
                  <c:v>0.0122741260361001</c:v>
                </c:pt>
                <c:pt idx="5">
                  <c:v>0.0163958478311297</c:v>
                </c:pt>
              </c:numCache>
            </c:numRef>
          </c:val>
        </c:ser>
        <c:marker val="1"/>
        <c:axId val="463296232"/>
        <c:axId val="463299512"/>
      </c:lineChart>
      <c:catAx>
        <c:axId val="463296232"/>
        <c:scaling>
          <c:orientation val="minMax"/>
        </c:scaling>
        <c:axPos val="b"/>
        <c:numFmt formatCode="General" sourceLinked="1"/>
        <c:tickLblPos val="nextTo"/>
        <c:crossAx val="463299512"/>
        <c:crosses val="autoZero"/>
        <c:auto val="1"/>
        <c:lblAlgn val="ctr"/>
        <c:lblOffset val="100"/>
      </c:catAx>
      <c:valAx>
        <c:axId val="463299512"/>
        <c:scaling>
          <c:orientation val="minMax"/>
        </c:scaling>
        <c:axPos val="l"/>
        <c:majorGridlines/>
        <c:numFmt formatCode="0.0%" sourceLinked="1"/>
        <c:tickLblPos val="nextTo"/>
        <c:crossAx val="463296232"/>
        <c:crosses val="autoZero"/>
        <c:crossBetween val="between"/>
      </c:valAx>
      <c:spPr>
        <a:ln>
          <a:solidFill>
            <a:schemeClr val="tx1"/>
          </a:solidFill>
        </a:ln>
      </c:spPr>
    </c:plotArea>
    <c:legend>
      <c:legendPos val="b"/>
    </c:legend>
    <c:plotVisOnly val="1"/>
  </c:chart>
  <c:spPr>
    <a:ln>
      <a:solidFill>
        <a:schemeClr val="tx1"/>
      </a:solidFill>
    </a:ln>
  </c:sp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/>
            </a:pPr>
            <a:r>
              <a:rPr lang="en-US"/>
              <a:t>Federal Expenditures Percent of GDP</a:t>
            </a:r>
          </a:p>
        </c:rich>
      </c:tx>
    </c:title>
    <c:plotArea>
      <c:layout/>
      <c:lineChart>
        <c:grouping val="standard"/>
        <c:ser>
          <c:idx val="0"/>
          <c:order val="0"/>
          <c:tx>
            <c:strRef>
              <c:f>'Select Yr Chart Data'!$A$15</c:f>
              <c:strCache>
                <c:ptCount val="1"/>
                <c:pt idx="0">
                  <c:v>Social Security Old Age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pPr>
              <a:solidFill>
                <a:schemeClr val="bg1">
                  <a:lumMod val="50000"/>
                </a:schemeClr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'Select Yr Chart Data'!$B$14:$G$14</c:f>
              <c:strCache>
                <c:ptCount val="6"/>
                <c:pt idx="0">
                  <c:v>Carter: 1979</c:v>
                </c:pt>
                <c:pt idx="1">
                  <c:v>Reagan: 1983</c:v>
                </c:pt>
                <c:pt idx="2">
                  <c:v>Bush I: 1993</c:v>
                </c:pt>
                <c:pt idx="3">
                  <c:v>Clinton: 1996</c:v>
                </c:pt>
                <c:pt idx="4">
                  <c:v>Bush II: 2004</c:v>
                </c:pt>
                <c:pt idx="5">
                  <c:v>Obama: 2014</c:v>
                </c:pt>
              </c:strCache>
            </c:strRef>
          </c:cat>
          <c:val>
            <c:numRef>
              <c:f>'Select Yr Chart Data'!$B$15:$G$15</c:f>
              <c:numCache>
                <c:formatCode>0.0%</c:formatCode>
                <c:ptCount val="6"/>
                <c:pt idx="0">
                  <c:v>0.0346505836575875</c:v>
                </c:pt>
                <c:pt idx="1">
                  <c:v>0.0426119002569823</c:v>
                </c:pt>
                <c:pt idx="2">
                  <c:v>0.0394316325479404</c:v>
                </c:pt>
                <c:pt idx="3">
                  <c:v>0.03804557361844</c:v>
                </c:pt>
                <c:pt idx="4">
                  <c:v>0.0343123273166454</c:v>
                </c:pt>
                <c:pt idx="5">
                  <c:v>0.0407384597541174</c:v>
                </c:pt>
              </c:numCache>
            </c:numRef>
          </c:val>
        </c:ser>
        <c:ser>
          <c:idx val="1"/>
          <c:order val="1"/>
          <c:tx>
            <c:strRef>
              <c:f>'Select Yr Chart Data'!$A$16</c:f>
              <c:strCache>
                <c:ptCount val="1"/>
                <c:pt idx="0">
                  <c:v>Medicare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'Select Yr Chart Data'!$B$14:$G$14</c:f>
              <c:strCache>
                <c:ptCount val="6"/>
                <c:pt idx="0">
                  <c:v>Carter: 1979</c:v>
                </c:pt>
                <c:pt idx="1">
                  <c:v>Reagan: 1983</c:v>
                </c:pt>
                <c:pt idx="2">
                  <c:v>Bush I: 1993</c:v>
                </c:pt>
                <c:pt idx="3">
                  <c:v>Clinton: 1996</c:v>
                </c:pt>
                <c:pt idx="4">
                  <c:v>Bush II: 2004</c:v>
                </c:pt>
                <c:pt idx="5">
                  <c:v>Obama: 2014</c:v>
                </c:pt>
              </c:strCache>
            </c:strRef>
          </c:cat>
          <c:val>
            <c:numRef>
              <c:f>'Select Yr Chart Data'!$B$16:$G$16</c:f>
              <c:numCache>
                <c:formatCode>0.0%</c:formatCode>
                <c:ptCount val="6"/>
                <c:pt idx="0">
                  <c:v>0.0103093385214008</c:v>
                </c:pt>
                <c:pt idx="1">
                  <c:v>0.0148507525910028</c:v>
                </c:pt>
                <c:pt idx="2">
                  <c:v>0.0192132334545026</c:v>
                </c:pt>
                <c:pt idx="3">
                  <c:v>0.0218373588358422</c:v>
                </c:pt>
                <c:pt idx="4">
                  <c:v>0.0222821501249111</c:v>
                </c:pt>
                <c:pt idx="5">
                  <c:v>0.0296733936441661</c:v>
                </c:pt>
              </c:numCache>
            </c:numRef>
          </c:val>
        </c:ser>
        <c:ser>
          <c:idx val="2"/>
          <c:order val="2"/>
          <c:tx>
            <c:strRef>
              <c:f>'Select Yr Chart Data'!$A$17</c:f>
              <c:strCache>
                <c:ptCount val="1"/>
                <c:pt idx="0">
                  <c:v>Other Health Care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'Select Yr Chart Data'!$B$14:$G$14</c:f>
              <c:strCache>
                <c:ptCount val="6"/>
                <c:pt idx="0">
                  <c:v>Carter: 1979</c:v>
                </c:pt>
                <c:pt idx="1">
                  <c:v>Reagan: 1983</c:v>
                </c:pt>
                <c:pt idx="2">
                  <c:v>Bush I: 1993</c:v>
                </c:pt>
                <c:pt idx="3">
                  <c:v>Clinton: 1996</c:v>
                </c:pt>
                <c:pt idx="4">
                  <c:v>Bush II: 2004</c:v>
                </c:pt>
                <c:pt idx="5">
                  <c:v>Obama: 2014</c:v>
                </c:pt>
              </c:strCache>
            </c:strRef>
          </c:cat>
          <c:val>
            <c:numRef>
              <c:f>'Select Yr Chart Data'!$B$17:$G$17</c:f>
              <c:numCache>
                <c:formatCode>0.0%</c:formatCode>
                <c:ptCount val="6"/>
                <c:pt idx="0">
                  <c:v>0.00797431906614786</c:v>
                </c:pt>
                <c:pt idx="1">
                  <c:v>0.00808816469458643</c:v>
                </c:pt>
                <c:pt idx="2">
                  <c:v>0.014628765691916</c:v>
                </c:pt>
                <c:pt idx="3">
                  <c:v>0.0149612072747327</c:v>
                </c:pt>
                <c:pt idx="4">
                  <c:v>0.0198635077676489</c:v>
                </c:pt>
                <c:pt idx="5">
                  <c:v>0.0237444328462074</c:v>
                </c:pt>
              </c:numCache>
            </c:numRef>
          </c:val>
        </c:ser>
        <c:ser>
          <c:idx val="3"/>
          <c:order val="3"/>
          <c:tx>
            <c:strRef>
              <c:f>'Select Yr Chart Data'!$A$18</c:f>
              <c:strCache>
                <c:ptCount val="1"/>
                <c:pt idx="0">
                  <c:v>Assistance to Needy</c:v>
                </c:pt>
              </c:strCache>
            </c:strRef>
          </c:tx>
          <c:spPr>
            <a:ln>
              <a:solidFill>
                <a:schemeClr val="bg1">
                  <a:lumMod val="50000"/>
                </a:schemeClr>
              </a:solidFill>
            </a:ln>
          </c:spPr>
          <c:marker>
            <c:symbol val="plus"/>
            <c:size val="7"/>
            <c:spPr>
              <a:ln>
                <a:solidFill>
                  <a:srgbClr val="FF6600"/>
                </a:solidFill>
              </a:ln>
            </c:spPr>
          </c:marker>
          <c:cat>
            <c:strRef>
              <c:f>'Select Yr Chart Data'!$B$14:$G$14</c:f>
              <c:strCache>
                <c:ptCount val="6"/>
                <c:pt idx="0">
                  <c:v>Carter: 1979</c:v>
                </c:pt>
                <c:pt idx="1">
                  <c:v>Reagan: 1983</c:v>
                </c:pt>
                <c:pt idx="2">
                  <c:v>Bush I: 1993</c:v>
                </c:pt>
                <c:pt idx="3">
                  <c:v>Clinton: 1996</c:v>
                </c:pt>
                <c:pt idx="4">
                  <c:v>Bush II: 2004</c:v>
                </c:pt>
                <c:pt idx="5">
                  <c:v>Obama: 2014</c:v>
                </c:pt>
              </c:strCache>
            </c:strRef>
          </c:cat>
          <c:val>
            <c:numRef>
              <c:f>'Select Yr Chart Data'!$B$18:$G$18</c:f>
              <c:numCache>
                <c:formatCode>0.0%</c:formatCode>
                <c:ptCount val="6"/>
                <c:pt idx="0">
                  <c:v>0.0378774319066148</c:v>
                </c:pt>
                <c:pt idx="1">
                  <c:v>0.0428282172206376</c:v>
                </c:pt>
                <c:pt idx="2">
                  <c:v>0.0383028447806443</c:v>
                </c:pt>
                <c:pt idx="3">
                  <c:v>0.036489352368299</c:v>
                </c:pt>
                <c:pt idx="4">
                  <c:v>0.0358445146667108</c:v>
                </c:pt>
                <c:pt idx="5">
                  <c:v>0.0394235676177221</c:v>
                </c:pt>
              </c:numCache>
            </c:numRef>
          </c:val>
        </c:ser>
        <c:ser>
          <c:idx val="4"/>
          <c:order val="4"/>
          <c:tx>
            <c:strRef>
              <c:f>'Select Yr Chart Data'!$A$19</c:f>
              <c:strCache>
                <c:ptCount val="1"/>
                <c:pt idx="0">
                  <c:v>Defense, Veterans, Justice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plus"/>
            <c:size val="7"/>
            <c:spPr>
              <a:solidFill>
                <a:schemeClr val="tx1"/>
              </a:solidFill>
            </c:spPr>
          </c:marker>
          <c:cat>
            <c:strRef>
              <c:f>'Select Yr Chart Data'!$B$14:$G$14</c:f>
              <c:strCache>
                <c:ptCount val="6"/>
                <c:pt idx="0">
                  <c:v>Carter: 1979</c:v>
                </c:pt>
                <c:pt idx="1">
                  <c:v>Reagan: 1983</c:v>
                </c:pt>
                <c:pt idx="2">
                  <c:v>Bush I: 1993</c:v>
                </c:pt>
                <c:pt idx="3">
                  <c:v>Clinton: 1996</c:v>
                </c:pt>
                <c:pt idx="4">
                  <c:v>Bush II: 2004</c:v>
                </c:pt>
                <c:pt idx="5">
                  <c:v>Obama: 2014</c:v>
                </c:pt>
              </c:strCache>
            </c:strRef>
          </c:cat>
          <c:val>
            <c:numRef>
              <c:f>'Select Yr Chart Data'!$B$19:$G$19</c:f>
              <c:numCache>
                <c:formatCode>0.0%</c:formatCode>
                <c:ptCount val="6"/>
                <c:pt idx="0">
                  <c:v>0.0546856031128405</c:v>
                </c:pt>
                <c:pt idx="1">
                  <c:v>0.0677679252209765</c:v>
                </c:pt>
                <c:pt idx="2">
                  <c:v>0.0503199458417342</c:v>
                </c:pt>
                <c:pt idx="3">
                  <c:v>0.0401842497775215</c:v>
                </c:pt>
                <c:pt idx="4">
                  <c:v>0.0464185265456711</c:v>
                </c:pt>
                <c:pt idx="5">
                  <c:v>0.0465976571561123</c:v>
                </c:pt>
              </c:numCache>
            </c:numRef>
          </c:val>
        </c:ser>
        <c:ser>
          <c:idx val="5"/>
          <c:order val="5"/>
          <c:tx>
            <c:strRef>
              <c:f>'Select Yr Chart Data'!$A$20</c:f>
              <c:strCache>
                <c:ptCount val="1"/>
                <c:pt idx="0">
                  <c:v>Interest on Debt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'Select Yr Chart Data'!$B$14:$G$14</c:f>
              <c:strCache>
                <c:ptCount val="6"/>
                <c:pt idx="0">
                  <c:v>Carter: 1979</c:v>
                </c:pt>
                <c:pt idx="1">
                  <c:v>Reagan: 1983</c:v>
                </c:pt>
                <c:pt idx="2">
                  <c:v>Bush I: 1993</c:v>
                </c:pt>
                <c:pt idx="3">
                  <c:v>Clinton: 1996</c:v>
                </c:pt>
                <c:pt idx="4">
                  <c:v>Bush II: 2004</c:v>
                </c:pt>
                <c:pt idx="5">
                  <c:v>Obama: 2014</c:v>
                </c:pt>
              </c:strCache>
            </c:strRef>
          </c:cat>
          <c:val>
            <c:numRef>
              <c:f>'Select Yr Chart Data'!$B$20:$G$20</c:f>
              <c:numCache>
                <c:formatCode>0.0%</c:formatCode>
                <c:ptCount val="6"/>
                <c:pt idx="0">
                  <c:v>0.0165887159533074</c:v>
                </c:pt>
                <c:pt idx="1">
                  <c:v>0.0253616107989043</c:v>
                </c:pt>
                <c:pt idx="2">
                  <c:v>0.0292444333249937</c:v>
                </c:pt>
                <c:pt idx="3">
                  <c:v>0.0302135793339433</c:v>
                </c:pt>
                <c:pt idx="4">
                  <c:v>0.0132558774382476</c:v>
                </c:pt>
                <c:pt idx="5">
                  <c:v>0.0132774298306657</c:v>
                </c:pt>
              </c:numCache>
            </c:numRef>
          </c:val>
        </c:ser>
        <c:ser>
          <c:idx val="6"/>
          <c:order val="6"/>
          <c:tx>
            <c:strRef>
              <c:f>'Select Yr Chart Data'!$A$21</c:f>
              <c:strCache>
                <c:ptCount val="1"/>
                <c:pt idx="0">
                  <c:v>Everything Else</c:v>
                </c:pt>
              </c:strCache>
            </c:strRef>
          </c:tx>
          <c:spPr>
            <a:ln>
              <a:solidFill>
                <a:srgbClr val="660066"/>
              </a:solidFill>
            </a:ln>
          </c:spPr>
          <c:marker>
            <c:symbol val="x"/>
            <c:size val="7"/>
            <c:spPr>
              <a:solidFill>
                <a:srgbClr val="0000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'Select Yr Chart Data'!$B$14:$G$14</c:f>
              <c:strCache>
                <c:ptCount val="6"/>
                <c:pt idx="0">
                  <c:v>Carter: 1979</c:v>
                </c:pt>
                <c:pt idx="1">
                  <c:v>Reagan: 1983</c:v>
                </c:pt>
                <c:pt idx="2">
                  <c:v>Bush I: 1993</c:v>
                </c:pt>
                <c:pt idx="3">
                  <c:v>Clinton: 1996</c:v>
                </c:pt>
                <c:pt idx="4">
                  <c:v>Bush II: 2004</c:v>
                </c:pt>
                <c:pt idx="5">
                  <c:v>Obama: 2014</c:v>
                </c:pt>
              </c:strCache>
            </c:strRef>
          </c:cat>
          <c:val>
            <c:numRef>
              <c:f>'Select Yr Chart Data'!$B$21:$G$21</c:f>
              <c:numCache>
                <c:formatCode>0.0%</c:formatCode>
                <c:ptCount val="6"/>
                <c:pt idx="0">
                  <c:v>0.0340338521400778</c:v>
                </c:pt>
                <c:pt idx="1">
                  <c:v>0.0267719070345373</c:v>
                </c:pt>
                <c:pt idx="2">
                  <c:v>0.0162773550751299</c:v>
                </c:pt>
                <c:pt idx="3">
                  <c:v>0.0138597194891142</c:v>
                </c:pt>
                <c:pt idx="4">
                  <c:v>0.0176927849378753</c:v>
                </c:pt>
                <c:pt idx="5">
                  <c:v>0.00986731616794251</c:v>
                </c:pt>
              </c:numCache>
            </c:numRef>
          </c:val>
        </c:ser>
        <c:marker val="1"/>
        <c:axId val="463378696"/>
        <c:axId val="463383592"/>
      </c:lineChart>
      <c:catAx>
        <c:axId val="463378696"/>
        <c:scaling>
          <c:orientation val="minMax"/>
        </c:scaling>
        <c:axPos val="b"/>
        <c:numFmt formatCode="General" sourceLinked="1"/>
        <c:tickLblPos val="nextTo"/>
        <c:crossAx val="463383592"/>
        <c:crosses val="autoZero"/>
        <c:auto val="1"/>
        <c:lblAlgn val="ctr"/>
        <c:lblOffset val="100"/>
      </c:catAx>
      <c:valAx>
        <c:axId val="463383592"/>
        <c:scaling>
          <c:orientation val="minMax"/>
        </c:scaling>
        <c:axPos val="l"/>
        <c:majorGridlines/>
        <c:numFmt formatCode="0.0%" sourceLinked="1"/>
        <c:tickLblPos val="nextTo"/>
        <c:crossAx val="463378696"/>
        <c:crosses val="autoZero"/>
        <c:crossBetween val="between"/>
        <c:majorUnit val="0.005"/>
      </c:valAx>
      <c:spPr>
        <a:ln>
          <a:solidFill>
            <a:schemeClr val="tx1"/>
          </a:solidFill>
        </a:ln>
      </c:spPr>
    </c:plotArea>
    <c:legend>
      <c:legendPos val="b"/>
    </c:legend>
    <c:plotVisOnly val="1"/>
  </c:chart>
  <c:spPr>
    <a:ln>
      <a:solidFill>
        <a:schemeClr val="tx1"/>
      </a:solidFill>
    </a:ln>
  </c:spPr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2800"/>
            </a:pPr>
            <a:r>
              <a:rPr lang="en-US" sz="2800"/>
              <a:t>Federal Deficit:</a:t>
            </a:r>
            <a:r>
              <a:rPr lang="en-US" sz="2800" baseline="0"/>
              <a:t>  Percent of GDP</a:t>
            </a:r>
            <a:endParaRPr lang="en-US" sz="2800"/>
          </a:p>
        </c:rich>
      </c:tx>
    </c:title>
    <c:plotArea>
      <c:layout/>
      <c:barChart>
        <c:barDir val="col"/>
        <c:grouping val="stacked"/>
        <c:ser>
          <c:idx val="0"/>
          <c:order val="0"/>
          <c:tx>
            <c:strRef>
              <c:f>'Select Yr Chart Data'!$A$337</c:f>
              <c:strCache>
                <c:ptCount val="1"/>
                <c:pt idx="0">
                  <c:v>Federal Deficit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cat>
            <c:strRef>
              <c:f>'Select Yr Chart Data'!$B$336:$G$336</c:f>
              <c:strCache>
                <c:ptCount val="6"/>
                <c:pt idx="0">
                  <c:v>Carter: 1979</c:v>
                </c:pt>
                <c:pt idx="1">
                  <c:v>Reagan: 1983</c:v>
                </c:pt>
                <c:pt idx="2">
                  <c:v>Bush I: 1993</c:v>
                </c:pt>
                <c:pt idx="3">
                  <c:v>Clinton: 1996</c:v>
                </c:pt>
                <c:pt idx="4">
                  <c:v>Bush II: 2004</c:v>
                </c:pt>
                <c:pt idx="5">
                  <c:v>Obama: 2014</c:v>
                </c:pt>
              </c:strCache>
            </c:strRef>
          </c:cat>
          <c:val>
            <c:numRef>
              <c:f>'Select Yr Chart Data'!$B$337:$G$337</c:f>
              <c:numCache>
                <c:formatCode>#,##0.0</c:formatCode>
                <c:ptCount val="6"/>
                <c:pt idx="0">
                  <c:v>-1.6</c:v>
                </c:pt>
                <c:pt idx="1">
                  <c:v>-5.9</c:v>
                </c:pt>
                <c:pt idx="2">
                  <c:v>-3.8</c:v>
                </c:pt>
                <c:pt idx="3">
                  <c:v>-1.3</c:v>
                </c:pt>
                <c:pt idx="4">
                  <c:v>-3.4</c:v>
                </c:pt>
                <c:pt idx="5">
                  <c:v>-2.8</c:v>
                </c:pt>
              </c:numCache>
            </c:numRef>
          </c:val>
        </c:ser>
        <c:overlap val="100"/>
        <c:axId val="463422392"/>
        <c:axId val="463425512"/>
      </c:barChart>
      <c:catAx>
        <c:axId val="463422392"/>
        <c:scaling>
          <c:orientation val="minMax"/>
        </c:scaling>
        <c:axPos val="b"/>
        <c:tickLblPos val="nextTo"/>
        <c:txPr>
          <a:bodyPr/>
          <a:lstStyle/>
          <a:p>
            <a:pPr>
              <a:defRPr sz="1800" b="1"/>
            </a:pPr>
            <a:endParaRPr lang="en-US"/>
          </a:p>
        </c:txPr>
        <c:crossAx val="463425512"/>
        <c:crosses val="autoZero"/>
        <c:auto val="1"/>
        <c:lblAlgn val="ctr"/>
        <c:lblOffset val="100"/>
      </c:catAx>
      <c:valAx>
        <c:axId val="463425512"/>
        <c:scaling>
          <c:orientation val="minMax"/>
        </c:scaling>
        <c:axPos val="l"/>
        <c:majorGridlines/>
        <c:numFmt formatCode="#,##0.0" sourceLinked="1"/>
        <c:tickLblPos val="nextTo"/>
        <c:crossAx val="463422392"/>
        <c:crosses val="autoZero"/>
        <c:crossBetween val="between"/>
      </c:valAx>
      <c:spPr>
        <a:ln>
          <a:solidFill>
            <a:schemeClr val="tx1"/>
          </a:solidFill>
        </a:ln>
      </c:spPr>
    </c:plotArea>
    <c:plotVisOnly val="1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31" workbookViewId="0" zoomToFit="1"/>
  </sheetViews>
  <pageMargins left="0.75" right="0.75" top="1" bottom="1" header="0.5" footer="0.5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/>
  <sheetViews>
    <sheetView zoomScale="103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03" workbookViewId="0" zoomToFit="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31" workbookViewId="0" zoomToFit="1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131" workbookViewId="0" zoomToFit="1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zoomScale="131" workbookViewId="0" zoomToFit="1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zoomScale="103" workbookViewId="0" zoomToFit="1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/>
  <sheetViews>
    <sheetView zoomScale="103" workbookViewId="0" zoomToFit="1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/>
  <sheetViews>
    <sheetView zoomScale="103" workbookViewId="0" zoomToFit="1"/>
  </sheetViews>
  <pageMargins left="0.75" right="0.75" top="1" bottom="1" header="0.5" footer="0.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/>
  <sheetViews>
    <sheetView zoomScale="103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79771" cy="583618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8569417" cy="583213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579771" cy="583618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579771" cy="583618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579771" cy="583618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579771" cy="583618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8579771" cy="583618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8579771" cy="583618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8579771" cy="583618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8569417" cy="583213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whitehouse.gov/omb/budget/" TargetMode="External"/><Relationship Id="rId2" Type="http://schemas.openxmlformats.org/officeDocument/2006/relationships/hyperlink" Target="http://www.whitehouse.gov/omb/budget/" TargetMode="External"/><Relationship Id="rId3" Type="http://schemas.openxmlformats.org/officeDocument/2006/relationships/hyperlink" Target="http://www.whitehouse.gov/omb/budget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www.whitehouse.gov/omb/budget/" TargetMode="External"/><Relationship Id="rId2" Type="http://schemas.openxmlformats.org/officeDocument/2006/relationships/hyperlink" Target="http://www.whitehouse.gov/omb/budget/" TargetMode="External"/><Relationship Id="rId3" Type="http://schemas.openxmlformats.org/officeDocument/2006/relationships/hyperlink" Target="http://www.whitehouse.gov/omb/budget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http://www.whitehouse.gov/omb/budget/" TargetMode="External"/><Relationship Id="rId2" Type="http://schemas.openxmlformats.org/officeDocument/2006/relationships/hyperlink" Target="http://www.whitehouse.gov/omb/budget/" TargetMode="External"/><Relationship Id="rId3" Type="http://schemas.openxmlformats.org/officeDocument/2006/relationships/hyperlink" Target="http://www.whitehouse.gov/omb/budge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BN334"/>
  <sheetViews>
    <sheetView topLeftCell="AA305" workbookViewId="0">
      <selection activeCell="AH343" sqref="AH343"/>
    </sheetView>
  </sheetViews>
  <sheetFormatPr baseColWidth="10" defaultColWidth="8.625" defaultRowHeight="15"/>
  <cols>
    <col min="1" max="1" width="42.5" customWidth="1"/>
    <col min="2" max="2" width="8.5" customWidth="1"/>
    <col min="3" max="3" width="9.875" bestFit="1" customWidth="1"/>
    <col min="31" max="31" width="10.5" customWidth="1"/>
    <col min="32" max="32" width="10.25" customWidth="1"/>
    <col min="33" max="33" width="10.75" customWidth="1"/>
    <col min="34" max="34" width="11.125" customWidth="1"/>
    <col min="35" max="35" width="11.875" customWidth="1"/>
    <col min="36" max="36" width="9.875" customWidth="1"/>
  </cols>
  <sheetData>
    <row r="1" spans="1:66" ht="21">
      <c r="A1" s="43" t="s">
        <v>399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</row>
    <row r="2" spans="1:66">
      <c r="A2" s="1" t="s">
        <v>284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</row>
    <row r="3" spans="1:66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</row>
    <row r="4" spans="1:66">
      <c r="A4" s="1"/>
      <c r="B4" s="417">
        <v>1978</v>
      </c>
      <c r="C4" s="417">
        <v>1979</v>
      </c>
      <c r="D4" s="417">
        <v>1980</v>
      </c>
      <c r="E4" s="417">
        <v>1981</v>
      </c>
      <c r="F4" s="417">
        <v>1982</v>
      </c>
      <c r="G4" s="417">
        <v>1983</v>
      </c>
      <c r="H4" s="417">
        <v>1984</v>
      </c>
      <c r="I4" s="417">
        <v>1985</v>
      </c>
      <c r="J4" s="417">
        <v>1986</v>
      </c>
      <c r="K4" s="417">
        <v>1987</v>
      </c>
      <c r="L4" s="417">
        <v>1988</v>
      </c>
      <c r="M4" s="417">
        <v>1989</v>
      </c>
      <c r="N4" s="417">
        <v>1990</v>
      </c>
      <c r="O4" s="417">
        <v>1991</v>
      </c>
      <c r="P4" s="417">
        <v>1992</v>
      </c>
      <c r="Q4" s="417">
        <v>1993</v>
      </c>
      <c r="R4" s="417">
        <v>1994</v>
      </c>
      <c r="S4" s="417">
        <v>1995</v>
      </c>
      <c r="T4" s="417">
        <v>1996</v>
      </c>
      <c r="U4" s="417">
        <v>1997</v>
      </c>
      <c r="V4" s="417">
        <v>1998</v>
      </c>
      <c r="W4" s="417">
        <v>1999</v>
      </c>
      <c r="X4" s="417">
        <v>2000</v>
      </c>
      <c r="Y4" s="417">
        <v>2001</v>
      </c>
      <c r="Z4" s="417">
        <v>2002</v>
      </c>
      <c r="AA4" s="417">
        <v>2003</v>
      </c>
      <c r="AB4" s="417">
        <v>2004</v>
      </c>
      <c r="AC4" s="417">
        <v>2005</v>
      </c>
      <c r="AD4" s="417">
        <v>2006</v>
      </c>
      <c r="AE4" s="417">
        <v>2007</v>
      </c>
      <c r="AF4" s="417">
        <v>2008</v>
      </c>
      <c r="AG4" s="417">
        <v>2009</v>
      </c>
      <c r="AH4" s="417">
        <v>2010</v>
      </c>
      <c r="AI4" s="417">
        <v>2011</v>
      </c>
      <c r="AJ4" s="417">
        <v>2012</v>
      </c>
      <c r="AK4" s="417">
        <v>2013</v>
      </c>
      <c r="AL4" s="417">
        <v>2014</v>
      </c>
      <c r="AM4" s="154"/>
      <c r="AN4" s="154"/>
      <c r="AO4" s="154"/>
      <c r="AP4" s="154"/>
      <c r="AQ4" s="154"/>
      <c r="AR4" s="154"/>
      <c r="AS4" s="154"/>
      <c r="AT4" s="154"/>
      <c r="AU4" s="154"/>
      <c r="AV4" s="154"/>
      <c r="AW4" s="154"/>
      <c r="AX4" s="154"/>
      <c r="AY4" s="154"/>
      <c r="AZ4" s="154"/>
      <c r="BA4" s="154"/>
      <c r="BB4" s="154"/>
      <c r="BC4" s="154"/>
      <c r="BD4" s="154"/>
      <c r="BE4" s="154"/>
      <c r="BF4" s="154"/>
      <c r="BG4" s="154"/>
      <c r="BH4" s="154"/>
      <c r="BI4" s="154"/>
      <c r="BJ4" s="154"/>
      <c r="BK4" s="154"/>
      <c r="BL4" s="154"/>
      <c r="BM4" s="154"/>
      <c r="BN4" s="154"/>
    </row>
    <row r="5" spans="1:66" ht="16">
      <c r="A5" s="1" t="s">
        <v>285</v>
      </c>
      <c r="B5" s="418">
        <v>0.17538451409007114</v>
      </c>
      <c r="C5" s="418">
        <v>0.18027315175097275</v>
      </c>
      <c r="D5" s="418">
        <v>0.18489416475972539</v>
      </c>
      <c r="E5" s="418">
        <v>0.19094825388733111</v>
      </c>
      <c r="F5" s="418">
        <v>0.18641660882947583</v>
      </c>
      <c r="G5" s="418">
        <v>0.16959758267205108</v>
      </c>
      <c r="H5" s="418">
        <v>0.16859896782027928</v>
      </c>
      <c r="I5" s="418">
        <v>0.17188951854627202</v>
      </c>
      <c r="J5" s="418">
        <v>0.16956306077908334</v>
      </c>
      <c r="K5" s="418">
        <v>0.17865011815387191</v>
      </c>
      <c r="L5" s="418">
        <v>0.17637640394948689</v>
      </c>
      <c r="M5" s="418">
        <v>0.17793608617594256</v>
      </c>
      <c r="N5" s="418">
        <v>0.17447638048219657</v>
      </c>
      <c r="O5" s="418">
        <v>0.17266296787286625</v>
      </c>
      <c r="P5" s="418">
        <v>0.16958179868525342</v>
      </c>
      <c r="Q5" s="418">
        <v>0.16988241180885666</v>
      </c>
      <c r="R5" s="418">
        <v>0.17485426102420185</v>
      </c>
      <c r="S5" s="418">
        <v>0.17825645488830869</v>
      </c>
      <c r="T5" s="418">
        <v>0.18212564080067184</v>
      </c>
      <c r="U5" s="418">
        <v>0.18615993964541683</v>
      </c>
      <c r="V5" s="418">
        <v>0.19226872738642964</v>
      </c>
      <c r="W5" s="418">
        <v>0.19215099100993638</v>
      </c>
      <c r="X5" s="418">
        <v>0.1995615971305256</v>
      </c>
      <c r="Y5" s="418">
        <v>0.18846733430513224</v>
      </c>
      <c r="Z5" s="418">
        <v>0.1703735439325543</v>
      </c>
      <c r="AA5" s="418">
        <v>0.15727595213723483</v>
      </c>
      <c r="AB5" s="418">
        <v>0.15552785268765612</v>
      </c>
      <c r="AC5" s="418">
        <v>0.16709036457727192</v>
      </c>
      <c r="AD5" s="418">
        <v>0.17588028966656191</v>
      </c>
      <c r="AE5" s="418">
        <v>0.17929225226734807</v>
      </c>
      <c r="AF5" s="418">
        <v>0.17109019549361459</v>
      </c>
      <c r="AG5" s="418">
        <v>0.14603173171645414</v>
      </c>
      <c r="AH5" s="418">
        <v>0.1461435956346927</v>
      </c>
      <c r="AI5" s="418">
        <v>0.14977801186017478</v>
      </c>
      <c r="AJ5" s="418">
        <v>0.15287201118155044</v>
      </c>
      <c r="AK5" s="418">
        <v>0.16736038741737833</v>
      </c>
      <c r="AL5" s="418">
        <v>0.17521961261888194</v>
      </c>
      <c r="AM5" s="2"/>
      <c r="AN5" s="2"/>
      <c r="AO5" s="2"/>
    </row>
    <row r="6" spans="1:66" ht="16">
      <c r="A6" s="1" t="s">
        <v>286</v>
      </c>
      <c r="B6" s="418">
        <v>0.20136335703625671</v>
      </c>
      <c r="C6" s="418">
        <v>0.19611984435797666</v>
      </c>
      <c r="D6" s="418">
        <v>0.21129183352402747</v>
      </c>
      <c r="E6" s="418">
        <v>0.21611043843996941</v>
      </c>
      <c r="F6" s="418">
        <v>0.22503485319412173</v>
      </c>
      <c r="G6" s="418">
        <v>0.22828047781762728</v>
      </c>
      <c r="H6" s="418">
        <v>0.2154940801457195</v>
      </c>
      <c r="I6" s="418">
        <v>0.22160547021356314</v>
      </c>
      <c r="J6" s="418">
        <v>0.2183333700756156</v>
      </c>
      <c r="K6" s="418">
        <v>0.20996193981471803</v>
      </c>
      <c r="L6" s="418">
        <v>0.20647824484491084</v>
      </c>
      <c r="M6" s="418">
        <v>0.20533985637342911</v>
      </c>
      <c r="N6" s="418">
        <v>0.21184746221215298</v>
      </c>
      <c r="O6" s="418">
        <v>0.21672738580383299</v>
      </c>
      <c r="P6" s="418">
        <v>0.21469983060593345</v>
      </c>
      <c r="Q6" s="418">
        <v>0.20741821071686117</v>
      </c>
      <c r="R6" s="418">
        <v>0.20308316430020285</v>
      </c>
      <c r="S6" s="418">
        <v>0.19987630877970303</v>
      </c>
      <c r="T6" s="418">
        <v>0.19559104069789301</v>
      </c>
      <c r="U6" s="418">
        <v>0.18873962655601659</v>
      </c>
      <c r="V6" s="418">
        <v>0.18453321123866531</v>
      </c>
      <c r="W6" s="418">
        <v>0.17894348351821671</v>
      </c>
      <c r="X6" s="418">
        <v>0.17628249344711375</v>
      </c>
      <c r="Y6" s="418">
        <v>0.17632906120439959</v>
      </c>
      <c r="Z6" s="418">
        <v>0.18487749266794767</v>
      </c>
      <c r="AA6" s="418">
        <v>0.19059501958984859</v>
      </c>
      <c r="AB6" s="418">
        <v>0.18966968879771023</v>
      </c>
      <c r="AC6" s="418">
        <v>0.19178960190551558</v>
      </c>
      <c r="AD6" s="418">
        <v>0.19401594481428161</v>
      </c>
      <c r="AE6" s="418">
        <v>0.19051211695955425</v>
      </c>
      <c r="AF6" s="418">
        <v>0.20217347685800277</v>
      </c>
      <c r="AG6" s="418">
        <v>0.24403569991536359</v>
      </c>
      <c r="AH6" s="418">
        <v>0.23361009561779908</v>
      </c>
      <c r="AI6" s="418">
        <v>0.23428130201831046</v>
      </c>
      <c r="AJ6" s="418">
        <v>0.22069529027105275</v>
      </c>
      <c r="AK6" s="418">
        <v>0.20834219858156031</v>
      </c>
      <c r="AL6" s="418">
        <v>0.20332225701693343</v>
      </c>
      <c r="AM6" s="2"/>
      <c r="AN6" s="2"/>
      <c r="AO6" s="2"/>
    </row>
    <row r="7" spans="1:66" ht="16">
      <c r="A7" s="1"/>
      <c r="B7" s="418"/>
      <c r="C7" s="418"/>
      <c r="D7" s="418"/>
      <c r="E7" s="418"/>
      <c r="F7" s="418"/>
      <c r="G7" s="418"/>
      <c r="H7" s="418"/>
      <c r="I7" s="418"/>
      <c r="J7" s="418"/>
      <c r="K7" s="418"/>
      <c r="L7" s="418"/>
      <c r="M7" s="418"/>
      <c r="N7" s="418"/>
      <c r="O7" s="418"/>
      <c r="P7" s="418"/>
      <c r="Q7" s="418"/>
      <c r="R7" s="418"/>
      <c r="S7" s="418"/>
      <c r="T7" s="418"/>
      <c r="U7" s="418"/>
      <c r="V7" s="418"/>
      <c r="W7" s="418"/>
      <c r="X7" s="418"/>
      <c r="Y7" s="418"/>
      <c r="Z7" s="418"/>
      <c r="AA7" s="418"/>
      <c r="AB7" s="418"/>
      <c r="AC7" s="418"/>
      <c r="AD7" s="418"/>
      <c r="AE7" s="418"/>
      <c r="AF7" s="418"/>
      <c r="AG7" s="418"/>
      <c r="AH7" s="418"/>
      <c r="AI7" s="418"/>
      <c r="AJ7" s="418"/>
      <c r="AK7" s="418"/>
      <c r="AL7" s="418"/>
      <c r="AM7" s="2"/>
      <c r="AN7" s="2"/>
      <c r="AO7" s="2"/>
    </row>
    <row r="8" spans="1:66">
      <c r="A8" s="1"/>
      <c r="B8" s="417">
        <v>1978</v>
      </c>
      <c r="C8" s="417">
        <v>1979</v>
      </c>
      <c r="D8" s="417">
        <v>1980</v>
      </c>
      <c r="E8" s="417">
        <v>1981</v>
      </c>
      <c r="F8" s="417">
        <v>1982</v>
      </c>
      <c r="G8" s="417">
        <v>1983</v>
      </c>
      <c r="H8" s="417">
        <v>1984</v>
      </c>
      <c r="I8" s="417">
        <v>1985</v>
      </c>
      <c r="J8" s="417">
        <v>1986</v>
      </c>
      <c r="K8" s="417">
        <v>1987</v>
      </c>
      <c r="L8" s="417">
        <v>1988</v>
      </c>
      <c r="M8" s="417">
        <v>1989</v>
      </c>
      <c r="N8" s="417">
        <v>1990</v>
      </c>
      <c r="O8" s="417">
        <v>1991</v>
      </c>
      <c r="P8" s="417">
        <v>1992</v>
      </c>
      <c r="Q8" s="417">
        <v>1993</v>
      </c>
      <c r="R8" s="417">
        <v>1994</v>
      </c>
      <c r="S8" s="417">
        <v>1995</v>
      </c>
      <c r="T8" s="417">
        <v>1996</v>
      </c>
      <c r="U8" s="417">
        <v>1997</v>
      </c>
      <c r="V8" s="417">
        <v>1998</v>
      </c>
      <c r="W8" s="417">
        <v>1999</v>
      </c>
      <c r="X8" s="417">
        <v>2000</v>
      </c>
      <c r="Y8" s="417">
        <v>2001</v>
      </c>
      <c r="Z8" s="417">
        <v>2002</v>
      </c>
      <c r="AA8" s="417">
        <v>2003</v>
      </c>
      <c r="AB8" s="417">
        <v>2004</v>
      </c>
      <c r="AC8" s="417">
        <v>2005</v>
      </c>
      <c r="AD8" s="417">
        <v>2006</v>
      </c>
      <c r="AE8" s="417">
        <v>2007</v>
      </c>
      <c r="AF8" s="417">
        <v>2008</v>
      </c>
      <c r="AG8" s="417">
        <v>2009</v>
      </c>
      <c r="AH8" s="417">
        <v>2010</v>
      </c>
      <c r="AI8" s="417">
        <v>2011</v>
      </c>
      <c r="AJ8" s="417">
        <v>2012</v>
      </c>
      <c r="AK8" s="417">
        <v>2013</v>
      </c>
      <c r="AL8" s="417">
        <v>2014</v>
      </c>
      <c r="AM8" s="2"/>
      <c r="AN8" s="2"/>
      <c r="AO8" s="2"/>
    </row>
    <row r="9" spans="1:66" ht="16">
      <c r="A9" s="1" t="s">
        <v>287</v>
      </c>
      <c r="B9" s="418">
        <v>7.9443420244052335E-2</v>
      </c>
      <c r="C9" s="418">
        <v>8.4763035019455257E-2</v>
      </c>
      <c r="D9" s="418">
        <v>8.7267233981693351E-2</v>
      </c>
      <c r="E9" s="418">
        <v>9.1102791231200603E-2</v>
      </c>
      <c r="F9" s="418">
        <v>8.9847008056972141E-2</v>
      </c>
      <c r="G9" s="418">
        <v>8.1595549405551943E-2</v>
      </c>
      <c r="H9" s="418">
        <v>7.5494586116170811E-2</v>
      </c>
      <c r="I9" s="418">
        <v>7.8337158111652316E-2</v>
      </c>
      <c r="J9" s="418">
        <v>7.692930050042987E-2</v>
      </c>
      <c r="K9" s="418">
        <v>8.2092264581024282E-2</v>
      </c>
      <c r="L9" s="418">
        <v>7.7822156699191083E-2</v>
      </c>
      <c r="M9" s="418">
        <v>8.0016157989228009E-2</v>
      </c>
      <c r="N9" s="418">
        <v>7.8937544381699531E-2</v>
      </c>
      <c r="O9" s="418">
        <v>7.6566177312973591E-2</v>
      </c>
      <c r="P9" s="418">
        <v>7.396832797177802E-2</v>
      </c>
      <c r="Q9" s="418">
        <v>7.5009198075026859E-2</v>
      </c>
      <c r="R9" s="418">
        <v>7.5447358915224097E-2</v>
      </c>
      <c r="S9" s="418">
        <v>7.7833689374159354E-2</v>
      </c>
      <c r="T9" s="418">
        <v>8.2275296742413795E-2</v>
      </c>
      <c r="U9" s="418">
        <v>8.693252546208978E-2</v>
      </c>
      <c r="V9" s="418">
        <v>9.2529816411310126E-2</v>
      </c>
      <c r="W9" s="418">
        <v>9.2474633300036801E-2</v>
      </c>
      <c r="X9" s="418">
        <v>9.8979326383003885E-2</v>
      </c>
      <c r="Y9" s="418">
        <v>9.4119890956590874E-2</v>
      </c>
      <c r="Z9" s="418">
        <v>7.8914488503158076E-2</v>
      </c>
      <c r="AA9" s="418">
        <v>7.0038032543856557E-2</v>
      </c>
      <c r="AB9" s="418">
        <v>6.6919163509422092E-2</v>
      </c>
      <c r="AC9" s="418">
        <v>7.1939575914158699E-2</v>
      </c>
      <c r="AD9" s="418">
        <v>7.6282856036303304E-2</v>
      </c>
      <c r="AE9" s="418">
        <v>8.1231594160400475E-2</v>
      </c>
      <c r="AF9" s="418">
        <v>7.7665125674466526E-2</v>
      </c>
      <c r="AG9" s="418">
        <v>6.349867495455995E-2</v>
      </c>
      <c r="AH9" s="418">
        <v>6.071892421529209E-2</v>
      </c>
      <c r="AI9" s="418">
        <v>7.0970726695796918E-2</v>
      </c>
      <c r="AJ9" s="418">
        <v>7.0646308590825144E-2</v>
      </c>
      <c r="AK9" s="418">
        <v>7.9389504028561791E-2</v>
      </c>
      <c r="AL9" s="418">
        <v>8.0872651356993744E-2</v>
      </c>
      <c r="AM9" s="2"/>
      <c r="AN9" s="2"/>
      <c r="AO9" s="2"/>
    </row>
    <row r="10" spans="1:66" ht="16">
      <c r="A10" s="1" t="s">
        <v>288</v>
      </c>
      <c r="B10" s="418">
        <v>5.3097620928803442E-2</v>
      </c>
      <c r="C10" s="418">
        <v>5.4061867704280155E-2</v>
      </c>
      <c r="D10" s="418">
        <v>5.6422697368421051E-2</v>
      </c>
      <c r="E10" s="418">
        <v>5.8220749426459342E-2</v>
      </c>
      <c r="F10" s="418">
        <v>6.0803886659223261E-2</v>
      </c>
      <c r="G10" s="418">
        <v>5.9019513710428961E-2</v>
      </c>
      <c r="H10" s="418">
        <v>6.0558591378263506E-2</v>
      </c>
      <c r="I10" s="418">
        <v>6.2093246534282505E-2</v>
      </c>
      <c r="J10" s="418">
        <v>6.2587024095588709E-2</v>
      </c>
      <c r="K10" s="418">
        <v>6.3430435600911772E-2</v>
      </c>
      <c r="L10" s="418">
        <v>6.4855191945840038E-2</v>
      </c>
      <c r="M10" s="418">
        <v>6.452710951526032E-2</v>
      </c>
      <c r="N10" s="418">
        <v>6.4255740033138331E-2</v>
      </c>
      <c r="O10" s="418">
        <v>6.4813178180389841E-2</v>
      </c>
      <c r="P10" s="418">
        <v>6.4290176698214366E-2</v>
      </c>
      <c r="Q10" s="418">
        <v>6.303242137485468E-2</v>
      </c>
      <c r="R10" s="418">
        <v>6.4113340187279447E-2</v>
      </c>
      <c r="S10" s="418">
        <v>6.3885987815491735E-2</v>
      </c>
      <c r="T10" s="418">
        <v>6.3849942970306953E-2</v>
      </c>
      <c r="U10" s="418">
        <v>6.3581077895133911E-2</v>
      </c>
      <c r="V10" s="418">
        <v>6.3857484254254707E-2</v>
      </c>
      <c r="W10" s="418">
        <v>6.4332369486357177E-2</v>
      </c>
      <c r="X10" s="418">
        <v>6.4331802684219855E-2</v>
      </c>
      <c r="Y10" s="418">
        <v>6.5687957897128141E-2</v>
      </c>
      <c r="Z10" s="418">
        <v>6.4426445034890464E-2</v>
      </c>
      <c r="AA10" s="418">
        <v>6.2915004765098301E-2</v>
      </c>
      <c r="AB10" s="418">
        <v>6.0669308273910955E-2</v>
      </c>
      <c r="AC10" s="418">
        <v>6.1613093436988418E-2</v>
      </c>
      <c r="AD10" s="418">
        <v>6.1223190862788358E-2</v>
      </c>
      <c r="AE10" s="418">
        <v>6.0714450285905788E-2</v>
      </c>
      <c r="AF10" s="418">
        <v>6.1017529351156424E-2</v>
      </c>
      <c r="AG10" s="418">
        <v>6.1806571115396884E-2</v>
      </c>
      <c r="AH10" s="418">
        <v>5.8439301280535191E-2</v>
      </c>
      <c r="AI10" s="418">
        <v>5.3240220557636282E-2</v>
      </c>
      <c r="AJ10" s="418">
        <v>5.2745095592272757E-2</v>
      </c>
      <c r="AK10" s="418">
        <v>5.7160949486177462E-2</v>
      </c>
      <c r="AL10" s="418">
        <v>5.9351542565530033E-2</v>
      </c>
      <c r="AM10" s="2"/>
      <c r="AN10" s="2"/>
      <c r="AO10" s="2"/>
    </row>
    <row r="11" spans="1:66" ht="16">
      <c r="A11" s="1" t="s">
        <v>439</v>
      </c>
      <c r="B11" s="418">
        <v>2.6315512246510409E-2</v>
      </c>
      <c r="C11" s="418">
        <v>2.5555252918287939E-2</v>
      </c>
      <c r="D11" s="418">
        <v>2.309782608695652E-2</v>
      </c>
      <c r="E11" s="418">
        <v>1.9480308437420341E-2</v>
      </c>
      <c r="F11" s="418">
        <v>1.4848667732882707E-2</v>
      </c>
      <c r="G11" s="418">
        <v>1.0454943379175961E-2</v>
      </c>
      <c r="H11" s="418">
        <v>1.4393088443634889E-2</v>
      </c>
      <c r="I11" s="418">
        <v>1.4361886474334958E-2</v>
      </c>
      <c r="J11" s="418">
        <v>1.3920107581402526E-2</v>
      </c>
      <c r="K11" s="418">
        <v>1.7550764340534097E-2</v>
      </c>
      <c r="L11" s="418">
        <v>1.8332913037574439E-2</v>
      </c>
      <c r="M11" s="418">
        <v>1.8544165170556553E-2</v>
      </c>
      <c r="N11" s="418">
        <v>1.5809522199303417E-2</v>
      </c>
      <c r="O11" s="418">
        <v>1.6053092420745978E-2</v>
      </c>
      <c r="P11" s="418">
        <v>1.5582700048176294E-2</v>
      </c>
      <c r="Q11" s="418">
        <v>1.7295324434502348E-2</v>
      </c>
      <c r="R11" s="418">
        <v>1.9503876184389677E-2</v>
      </c>
      <c r="S11" s="418">
        <v>2.0703642165783159E-2</v>
      </c>
      <c r="T11" s="418">
        <v>2.153641753255706E-2</v>
      </c>
      <c r="U11" s="418">
        <v>2.1488707091663523E-2</v>
      </c>
      <c r="V11" s="418">
        <v>2.106992897663823E-2</v>
      </c>
      <c r="W11" s="418">
        <v>1.9418537406024922E-2</v>
      </c>
      <c r="X11" s="418">
        <v>2.0426183953804612E-2</v>
      </c>
      <c r="Y11" s="418">
        <v>1.4300115479999242E-2</v>
      </c>
      <c r="Z11" s="418">
        <v>1.3610863389384843E-2</v>
      </c>
      <c r="AA11" s="418">
        <v>1.1628428223500759E-2</v>
      </c>
      <c r="AB11" s="418">
        <v>1.5665254868222952E-2</v>
      </c>
      <c r="AC11" s="418">
        <v>2.1590826214804987E-2</v>
      </c>
      <c r="AD11" s="418">
        <v>2.5862094163554915E-2</v>
      </c>
      <c r="AE11" s="418">
        <v>2.5849723170586963E-2</v>
      </c>
      <c r="AF11" s="418">
        <v>2.0630270328895636E-2</v>
      </c>
      <c r="AG11" s="418">
        <v>9.5895134100148442E-3</v>
      </c>
      <c r="AH11" s="418">
        <v>1.2936243538196441E-2</v>
      </c>
      <c r="AI11" s="418">
        <v>1.1774669683728671E-2</v>
      </c>
      <c r="AJ11" s="418">
        <v>1.5118117605950183E-2</v>
      </c>
      <c r="AK11" s="418">
        <v>1.6494548173879485E-2</v>
      </c>
      <c r="AL11" s="418">
        <v>1.8599570865228485E-2</v>
      </c>
      <c r="AM11" s="2"/>
      <c r="AN11" s="2"/>
      <c r="AO11" s="2"/>
    </row>
    <row r="12" spans="1:66" ht="16">
      <c r="A12" s="1" t="s">
        <v>440</v>
      </c>
      <c r="B12" s="418">
        <v>1.6527960670704951E-2</v>
      </c>
      <c r="C12" s="418">
        <v>1.5892996108949398E-2</v>
      </c>
      <c r="D12" s="418">
        <v>1.8106407322654471E-2</v>
      </c>
      <c r="E12" s="418">
        <v>2.2144404792250823E-2</v>
      </c>
      <c r="F12" s="418">
        <v>2.0917046380397722E-2</v>
      </c>
      <c r="G12" s="418">
        <v>1.8527576176894212E-2</v>
      </c>
      <c r="H12" s="418">
        <v>1.8152701882210069E-2</v>
      </c>
      <c r="I12" s="418">
        <v>1.709722742600224E-2</v>
      </c>
      <c r="J12" s="418">
        <v>1.6126628601662238E-2</v>
      </c>
      <c r="K12" s="418">
        <v>1.557665363140176E-2</v>
      </c>
      <c r="L12" s="418">
        <v>1.5366142266881332E-2</v>
      </c>
      <c r="M12" s="418">
        <v>1.4848653500897677E-2</v>
      </c>
      <c r="N12" s="418">
        <v>1.5473573868055295E-2</v>
      </c>
      <c r="O12" s="418">
        <v>1.5230519958756843E-2</v>
      </c>
      <c r="P12" s="418">
        <v>1.5740593967084736E-2</v>
      </c>
      <c r="Q12" s="418">
        <v>1.4545467924472772E-2</v>
      </c>
      <c r="R12" s="418">
        <v>1.5789685737308625E-2</v>
      </c>
      <c r="S12" s="418">
        <v>1.5833135532874437E-2</v>
      </c>
      <c r="T12" s="418">
        <v>1.4463983555394033E-2</v>
      </c>
      <c r="U12" s="418">
        <v>1.4157629196529613E-2</v>
      </c>
      <c r="V12" s="418">
        <v>1.4811497744226576E-2</v>
      </c>
      <c r="W12" s="418">
        <v>1.5925450817517478E-2</v>
      </c>
      <c r="X12" s="418">
        <v>1.5824284109497246E-2</v>
      </c>
      <c r="Y12" s="418">
        <v>1.4359369971413983E-2</v>
      </c>
      <c r="Z12" s="418">
        <v>1.3421747005120917E-2</v>
      </c>
      <c r="AA12" s="418">
        <v>1.2694486604779214E-2</v>
      </c>
      <c r="AB12" s="418">
        <v>1.2274126036100123E-2</v>
      </c>
      <c r="AC12" s="418">
        <v>1.1946869011319812E-2</v>
      </c>
      <c r="AD12" s="418">
        <v>1.2512148603915335E-2</v>
      </c>
      <c r="AE12" s="418">
        <v>1.1496484650454847E-2</v>
      </c>
      <c r="AF12" s="418">
        <v>1.1777270139096008E-2</v>
      </c>
      <c r="AG12" s="418">
        <v>1.1136972236482466E-2</v>
      </c>
      <c r="AH12" s="418">
        <v>1.4049126600668973E-2</v>
      </c>
      <c r="AI12" s="418">
        <v>1.379239492301291E-2</v>
      </c>
      <c r="AJ12" s="418">
        <v>1.436248939250236E-2</v>
      </c>
      <c r="AK12" s="418">
        <v>1.4315385728759587E-2</v>
      </c>
      <c r="AL12" s="418">
        <v>1.6395847831129681E-2</v>
      </c>
      <c r="AM12" s="2"/>
      <c r="AN12" s="2"/>
      <c r="AO12" s="2"/>
    </row>
    <row r="13" spans="1:66" ht="16">
      <c r="A13" s="1"/>
      <c r="B13" s="418"/>
      <c r="C13" s="418"/>
      <c r="D13" s="418"/>
      <c r="E13" s="418"/>
      <c r="F13" s="418"/>
      <c r="G13" s="418"/>
      <c r="H13" s="418"/>
      <c r="I13" s="418"/>
      <c r="J13" s="418"/>
      <c r="K13" s="418"/>
      <c r="L13" s="418"/>
      <c r="M13" s="418"/>
      <c r="N13" s="418"/>
      <c r="O13" s="418"/>
      <c r="P13" s="418"/>
      <c r="Q13" s="418"/>
      <c r="R13" s="418"/>
      <c r="S13" s="418"/>
      <c r="T13" s="418"/>
      <c r="U13" s="418"/>
      <c r="V13" s="418"/>
      <c r="W13" s="418"/>
      <c r="X13" s="418"/>
      <c r="Y13" s="418"/>
      <c r="Z13" s="418"/>
      <c r="AA13" s="418"/>
      <c r="AB13" s="418"/>
      <c r="AC13" s="418"/>
      <c r="AD13" s="418"/>
      <c r="AE13" s="418"/>
      <c r="AF13" s="418"/>
      <c r="AG13" s="418"/>
      <c r="AH13" s="418"/>
      <c r="AI13" s="418"/>
      <c r="AJ13" s="418"/>
      <c r="AK13" s="418"/>
      <c r="AL13" s="418"/>
      <c r="AM13" s="2"/>
      <c r="AN13" s="2"/>
      <c r="AO13" s="2"/>
    </row>
    <row r="14" spans="1:66">
      <c r="A14" s="1"/>
      <c r="B14" s="417">
        <v>1978</v>
      </c>
      <c r="C14" s="417">
        <v>1979</v>
      </c>
      <c r="D14" s="417">
        <v>1980</v>
      </c>
      <c r="E14" s="417">
        <v>1981</v>
      </c>
      <c r="F14" s="417">
        <v>1982</v>
      </c>
      <c r="G14" s="417">
        <v>1983</v>
      </c>
      <c r="H14" s="417">
        <v>1984</v>
      </c>
      <c r="I14" s="417">
        <v>1985</v>
      </c>
      <c r="J14" s="417">
        <v>1986</v>
      </c>
      <c r="K14" s="417">
        <v>1987</v>
      </c>
      <c r="L14" s="417">
        <v>1988</v>
      </c>
      <c r="M14" s="417">
        <v>1989</v>
      </c>
      <c r="N14" s="417">
        <v>1990</v>
      </c>
      <c r="O14" s="417">
        <v>1991</v>
      </c>
      <c r="P14" s="417">
        <v>1992</v>
      </c>
      <c r="Q14" s="417">
        <v>1993</v>
      </c>
      <c r="R14" s="417">
        <v>1994</v>
      </c>
      <c r="S14" s="417">
        <v>1995</v>
      </c>
      <c r="T14" s="417">
        <v>1996</v>
      </c>
      <c r="U14" s="417">
        <v>1997</v>
      </c>
      <c r="V14" s="417">
        <v>1998</v>
      </c>
      <c r="W14" s="417">
        <v>1999</v>
      </c>
      <c r="X14" s="417">
        <v>2000</v>
      </c>
      <c r="Y14" s="417">
        <v>2001</v>
      </c>
      <c r="Z14" s="417">
        <v>2002</v>
      </c>
      <c r="AA14" s="417">
        <v>2003</v>
      </c>
      <c r="AB14" s="417">
        <v>2004</v>
      </c>
      <c r="AC14" s="417">
        <v>2005</v>
      </c>
      <c r="AD14" s="417">
        <v>2006</v>
      </c>
      <c r="AE14" s="417">
        <v>2007</v>
      </c>
      <c r="AF14" s="417">
        <v>2008</v>
      </c>
      <c r="AG14" s="417">
        <v>2009</v>
      </c>
      <c r="AH14" s="417">
        <v>2010</v>
      </c>
      <c r="AI14" s="417">
        <v>2011</v>
      </c>
      <c r="AJ14" s="417">
        <v>2012</v>
      </c>
      <c r="AK14" s="417">
        <v>2013</v>
      </c>
      <c r="AL14" s="417">
        <v>2014</v>
      </c>
      <c r="AM14" s="2"/>
      <c r="AN14" s="2"/>
      <c r="AO14" s="2"/>
    </row>
    <row r="15" spans="1:66">
      <c r="A15" s="1" t="s">
        <v>446</v>
      </c>
      <c r="B15" s="420">
        <v>3.5167676235624619E-2</v>
      </c>
      <c r="C15" s="420">
        <v>3.4650583657587546E-2</v>
      </c>
      <c r="D15" s="420">
        <v>3.6494207665903888E-2</v>
      </c>
      <c r="E15" s="420">
        <v>3.8555633443793015E-2</v>
      </c>
      <c r="F15" s="420">
        <v>4.1176257581701313E-2</v>
      </c>
      <c r="G15" s="420">
        <v>4.2611900256982298E-2</v>
      </c>
      <c r="H15" s="420">
        <v>4.0036429872495449E-2</v>
      </c>
      <c r="I15" s="420">
        <v>3.9277819408017993E-2</v>
      </c>
      <c r="J15" s="420">
        <v>3.9009060646811138E-2</v>
      </c>
      <c r="K15" s="420">
        <v>3.8606411677366739E-2</v>
      </c>
      <c r="L15" s="420">
        <v>3.7890826560105527E-2</v>
      </c>
      <c r="M15" s="420">
        <v>3.7251885098743262E-2</v>
      </c>
      <c r="N15" s="420">
        <v>3.7521725898623744E-2</v>
      </c>
      <c r="O15" s="420">
        <v>3.919657616078296E-2</v>
      </c>
      <c r="P15" s="420">
        <v>3.95458995757378E-2</v>
      </c>
      <c r="Q15" s="420">
        <v>3.9431632547940368E-2</v>
      </c>
      <c r="R15" s="420">
        <v>3.886048514823974E-2</v>
      </c>
      <c r="S15" s="420">
        <v>3.8593375003296682E-2</v>
      </c>
      <c r="T15" s="420">
        <v>3.8045573618440014E-2</v>
      </c>
      <c r="U15" s="420">
        <v>3.7317050169747262E-2</v>
      </c>
      <c r="V15" s="420">
        <v>3.662125340599455E-2</v>
      </c>
      <c r="W15" s="420">
        <v>3.533610220282845E-2</v>
      </c>
      <c r="X15" s="420">
        <v>3.4629983642419336E-2</v>
      </c>
      <c r="Y15" s="420">
        <v>3.5112545671393137E-2</v>
      </c>
      <c r="Z15" s="420">
        <v>3.5622557897930479E-2</v>
      </c>
      <c r="AA15" s="420">
        <v>3.5312819879284182E-2</v>
      </c>
      <c r="AB15" s="420">
        <v>3.4312327316645436E-2</v>
      </c>
      <c r="AC15" s="420">
        <v>3.3668970975025025E-2</v>
      </c>
      <c r="AD15" s="420">
        <v>3.344801128267335E-2</v>
      </c>
      <c r="AE15" s="420">
        <v>3.3744562902764112E-2</v>
      </c>
      <c r="AF15" s="420">
        <v>3.4341869797456688E-2</v>
      </c>
      <c r="AG15" s="420">
        <v>3.8944542339017382E-2</v>
      </c>
      <c r="AH15" s="420">
        <v>3.8961921816400312E-2</v>
      </c>
      <c r="AI15" s="420">
        <v>3.8728867561381601E-2</v>
      </c>
      <c r="AJ15" s="420">
        <v>3.9395123046972493E-2</v>
      </c>
      <c r="AK15" s="420">
        <v>4.0235260770975063E-2</v>
      </c>
      <c r="AL15" s="420">
        <v>4.073845975411737E-2</v>
      </c>
      <c r="AM15" s="2"/>
      <c r="AN15" s="2"/>
      <c r="AO15" s="2"/>
    </row>
    <row r="16" spans="1:66">
      <c r="A16" s="1" t="s">
        <v>441</v>
      </c>
      <c r="B16" s="420">
        <v>9.9938547976472659E-3</v>
      </c>
      <c r="C16" s="420">
        <v>1.030933852140078E-2</v>
      </c>
      <c r="D16" s="420">
        <v>1.1473827231121281E-2</v>
      </c>
      <c r="E16" s="420">
        <v>1.24741906704053E-2</v>
      </c>
      <c r="F16" s="420">
        <v>1.4052023295814597E-2</v>
      </c>
      <c r="G16" s="420">
        <v>1.4850752591002797E-2</v>
      </c>
      <c r="H16" s="420">
        <v>1.4556769884638736E-2</v>
      </c>
      <c r="I16" s="420">
        <v>1.5413544398651181E-2</v>
      </c>
      <c r="J16" s="420">
        <v>1.5467912964881725E-2</v>
      </c>
      <c r="K16" s="420">
        <v>1.5709236914197289E-2</v>
      </c>
      <c r="L16" s="420">
        <v>1.5300964093810012E-2</v>
      </c>
      <c r="M16" s="420">
        <v>1.5253859964093355E-2</v>
      </c>
      <c r="N16" s="420">
        <v>1.658641328238596E-2</v>
      </c>
      <c r="O16" s="420">
        <v>1.7101029443053303E-2</v>
      </c>
      <c r="P16" s="420">
        <v>1.8497210437161019E-2</v>
      </c>
      <c r="Q16" s="420">
        <v>1.9213233454502644E-2</v>
      </c>
      <c r="R16" s="420">
        <v>2.0109894690044181E-2</v>
      </c>
      <c r="S16" s="420">
        <v>2.107959490466018E-2</v>
      </c>
      <c r="T16" s="420">
        <v>2.183735883584222E-2</v>
      </c>
      <c r="U16" s="420">
        <v>2.2399094681252354E-2</v>
      </c>
      <c r="V16" s="420">
        <v>2.1532809219636396E-2</v>
      </c>
      <c r="W16" s="420">
        <v>2.0024919825456074E-2</v>
      </c>
      <c r="X16" s="420">
        <v>1.9423444551743167E-2</v>
      </c>
      <c r="Y16" s="420">
        <v>2.0576642750317096E-2</v>
      </c>
      <c r="Z16" s="420">
        <v>2.1224337816841195E-2</v>
      </c>
      <c r="AA16" s="420">
        <v>2.2010606755850481E-2</v>
      </c>
      <c r="AB16" s="420">
        <v>2.2282150124911072E-2</v>
      </c>
      <c r="AC16" s="420">
        <v>2.3170169680888208E-2</v>
      </c>
      <c r="AD16" s="420">
        <v>2.4104876248657259E-2</v>
      </c>
      <c r="AE16" s="420">
        <v>2.6210264681035263E-2</v>
      </c>
      <c r="AF16" s="420">
        <v>2.6487757924134381E-2</v>
      </c>
      <c r="AG16" s="420">
        <v>2.9837317719534361E-2</v>
      </c>
      <c r="AH16" s="420">
        <v>3.0519039091799847E-2</v>
      </c>
      <c r="AI16" s="420">
        <v>3.1578560653349977E-2</v>
      </c>
      <c r="AJ16" s="420">
        <v>2.9438488993161285E-2</v>
      </c>
      <c r="AK16" s="420">
        <v>3.0022796352583592E-2</v>
      </c>
      <c r="AL16" s="420">
        <v>2.9673393644166084E-2</v>
      </c>
      <c r="AM16" s="2"/>
      <c r="AN16" s="2"/>
      <c r="AO16" s="2"/>
    </row>
    <row r="17" spans="1:41">
      <c r="A17" s="1" t="s">
        <v>442</v>
      </c>
      <c r="B17" s="420">
        <v>8.1309805987182862E-3</v>
      </c>
      <c r="C17" s="420">
        <v>7.9743190661478603E-3</v>
      </c>
      <c r="D17" s="420">
        <v>8.284110411899314E-3</v>
      </c>
      <c r="E17" s="420">
        <v>8.5604129492735156E-3</v>
      </c>
      <c r="F17" s="420">
        <v>8.2817827936871955E-3</v>
      </c>
      <c r="G17" s="420">
        <v>8.0881646945864284E-3</v>
      </c>
      <c r="H17" s="420">
        <v>7.6950516089860357E-3</v>
      </c>
      <c r="I17" s="420">
        <v>7.8542993630573259E-3</v>
      </c>
      <c r="J17" s="420">
        <v>7.9215625757809577E-3</v>
      </c>
      <c r="K17" s="420">
        <v>8.3573474978565019E-3</v>
      </c>
      <c r="L17" s="420">
        <v>8.6289305736067176E-3</v>
      </c>
      <c r="M17" s="420">
        <v>8.6858168761220819E-3</v>
      </c>
      <c r="N17" s="420">
        <v>9.7553511649139408E-3</v>
      </c>
      <c r="O17" s="420">
        <v>1.1647599875615783E-2</v>
      </c>
      <c r="P17" s="420">
        <v>1.3906786641179853E-2</v>
      </c>
      <c r="Q17" s="420">
        <v>1.4628765691915997E-2</v>
      </c>
      <c r="R17" s="420">
        <v>1.4880519047486732E-2</v>
      </c>
      <c r="S17" s="420">
        <v>1.5217316770841576E-2</v>
      </c>
      <c r="T17" s="420">
        <v>1.4961207274732713E-2</v>
      </c>
      <c r="U17" s="420">
        <v>1.4597321765371558E-2</v>
      </c>
      <c r="V17" s="420">
        <v>1.467648635368741E-2</v>
      </c>
      <c r="W17" s="420">
        <v>1.4830765995478683E-2</v>
      </c>
      <c r="X17" s="420">
        <v>1.5224768924538341E-2</v>
      </c>
      <c r="Y17" s="420">
        <v>1.6302841565227266E-2</v>
      </c>
      <c r="Z17" s="420">
        <v>1.8065533378076471E-2</v>
      </c>
      <c r="AA17" s="420">
        <v>1.9372860117892063E-2</v>
      </c>
      <c r="AB17" s="420">
        <v>1.986350776764886E-2</v>
      </c>
      <c r="AC17" s="420">
        <v>1.9439052207713615E-2</v>
      </c>
      <c r="AD17" s="420">
        <v>1.8468727849350004E-2</v>
      </c>
      <c r="AE17" s="420">
        <v>1.8598328550782313E-2</v>
      </c>
      <c r="AF17" s="420">
        <v>1.9020566145169601E-2</v>
      </c>
      <c r="AG17" s="420">
        <v>2.3194191999778003E-2</v>
      </c>
      <c r="AH17" s="420">
        <v>2.4939554684596413E-2</v>
      </c>
      <c r="AI17" s="420">
        <v>2.4221285892634205E-2</v>
      </c>
      <c r="AJ17" s="420">
        <v>2.1635676134378279E-2</v>
      </c>
      <c r="AK17" s="420">
        <v>2.1609193322719163E-2</v>
      </c>
      <c r="AL17" s="420">
        <v>2.3744432846207378E-2</v>
      </c>
      <c r="AM17" s="2"/>
      <c r="AN17" s="2"/>
      <c r="AO17" s="2"/>
    </row>
    <row r="18" spans="1:41">
      <c r="A18" s="1" t="s">
        <v>443</v>
      </c>
      <c r="B18" s="420">
        <v>3.9594855587744712E-2</v>
      </c>
      <c r="C18" s="420">
        <v>3.7877431906614786E-2</v>
      </c>
      <c r="D18" s="420">
        <v>4.2197868993134997E-2</v>
      </c>
      <c r="E18" s="420">
        <v>4.2284284985980108E-2</v>
      </c>
      <c r="F18" s="420">
        <v>4.1218202118349985E-2</v>
      </c>
      <c r="G18" s="420">
        <v>4.2828217220637656E-2</v>
      </c>
      <c r="H18" s="420">
        <v>3.601219388787695E-2</v>
      </c>
      <c r="I18" s="420">
        <v>3.7153662420382164E-2</v>
      </c>
      <c r="J18" s="420">
        <v>3.34997023875135E-2</v>
      </c>
      <c r="K18" s="420">
        <v>3.26826156966896E-2</v>
      </c>
      <c r="L18" s="420">
        <v>3.1833718065604935E-2</v>
      </c>
      <c r="M18" s="420">
        <v>3.1154757630161574E-2</v>
      </c>
      <c r="N18" s="420">
        <v>3.1620227910594115E-2</v>
      </c>
      <c r="O18" s="420">
        <v>3.5180275281910284E-2</v>
      </c>
      <c r="P18" s="420">
        <v>3.8287876668686965E-2</v>
      </c>
      <c r="Q18" s="420">
        <v>3.8302844780644309E-2</v>
      </c>
      <c r="R18" s="420">
        <v>3.7837533690849981E-2</v>
      </c>
      <c r="S18" s="420">
        <v>3.734248490123164E-2</v>
      </c>
      <c r="T18" s="420">
        <v>3.6489352368299012E-2</v>
      </c>
      <c r="U18" s="420">
        <v>3.5242243493021498E-2</v>
      </c>
      <c r="V18" s="420">
        <v>3.3966587751820258E-2</v>
      </c>
      <c r="W18" s="420">
        <v>3.2809526313022447E-2</v>
      </c>
      <c r="X18" s="420">
        <v>3.2271043140655487E-2</v>
      </c>
      <c r="Y18" s="420">
        <v>3.3004278439316206E-2</v>
      </c>
      <c r="Z18" s="420">
        <v>3.6811867351910929E-2</v>
      </c>
      <c r="AA18" s="420">
        <v>3.7820585224665568E-2</v>
      </c>
      <c r="AB18" s="420">
        <v>3.5844514666710792E-2</v>
      </c>
      <c r="AC18" s="420">
        <v>3.5154435211693792E-2</v>
      </c>
      <c r="AD18" s="420">
        <v>3.4148501611288518E-2</v>
      </c>
      <c r="AE18" s="420">
        <v>3.4021462134065032E-2</v>
      </c>
      <c r="AF18" s="420">
        <v>3.7963043301428918E-2</v>
      </c>
      <c r="AG18" s="420">
        <v>4.672040847474089E-2</v>
      </c>
      <c r="AH18" s="420">
        <v>5.2352806027637935E-2</v>
      </c>
      <c r="AI18" s="420">
        <v>4.9026022159800238E-2</v>
      </c>
      <c r="AJ18" s="420">
        <v>4.3848025757500124E-2</v>
      </c>
      <c r="AK18" s="420">
        <v>4.2333067978964627E-2</v>
      </c>
      <c r="AL18" s="420">
        <v>3.9423567617722109E-2</v>
      </c>
      <c r="AM18" s="2"/>
      <c r="AN18" s="2"/>
      <c r="AO18" s="2"/>
    </row>
    <row r="19" spans="1:41">
      <c r="A19" s="1" t="s">
        <v>444</v>
      </c>
      <c r="B19" s="420">
        <v>5.5912123606355897E-2</v>
      </c>
      <c r="C19" s="420">
        <v>5.4685603112840465E-2</v>
      </c>
      <c r="D19" s="420">
        <v>5.716032608695653E-2</v>
      </c>
      <c r="E19" s="420">
        <v>5.9072775936783083E-2</v>
      </c>
      <c r="F19" s="420">
        <v>6.4603337457376508E-2</v>
      </c>
      <c r="G19" s="420">
        <v>6.7767925220976535E-2</v>
      </c>
      <c r="H19" s="420">
        <v>6.5471817445861155E-2</v>
      </c>
      <c r="I19" s="420">
        <v>6.6836830273510672E-2</v>
      </c>
      <c r="J19" s="420">
        <v>6.75518617314433E-2</v>
      </c>
      <c r="K19" s="420">
        <v>6.6174533135364602E-2</v>
      </c>
      <c r="L19" s="420">
        <v>6.3844348315260604E-2</v>
      </c>
      <c r="M19" s="420">
        <v>6.1616157989228017E-2</v>
      </c>
      <c r="N19" s="420">
        <v>5.7238021167957259E-2</v>
      </c>
      <c r="O19" s="420">
        <v>5.1888839789856131E-2</v>
      </c>
      <c r="P19" s="420">
        <v>5.3931496417859416E-2</v>
      </c>
      <c r="Q19" s="420">
        <v>5.0319945841734243E-2</v>
      </c>
      <c r="R19" s="420">
        <v>4.6502403512184286E-2</v>
      </c>
      <c r="S19" s="420">
        <v>4.3045731466096998E-2</v>
      </c>
      <c r="T19" s="420">
        <v>4.0184249777521525E-2</v>
      </c>
      <c r="U19" s="420">
        <v>3.8947802715956242E-2</v>
      </c>
      <c r="V19" s="420">
        <v>3.721959172734176E-2</v>
      </c>
      <c r="W19" s="420">
        <v>3.6218915935019191E-2</v>
      </c>
      <c r="X19" s="420">
        <v>3.644498531759327E-2</v>
      </c>
      <c r="Y19" s="420">
        <v>3.5960377108456544E-2</v>
      </c>
      <c r="Z19" s="420">
        <v>3.9942079085033423E-2</v>
      </c>
      <c r="AA19" s="420">
        <v>4.3861582718576819E-2</v>
      </c>
      <c r="AB19" s="420">
        <v>4.6418526545671121E-2</v>
      </c>
      <c r="AC19" s="420">
        <v>4.6973209505853881E-2</v>
      </c>
      <c r="AD19" s="420">
        <v>4.6230242533632455E-2</v>
      </c>
      <c r="AE19" s="420">
        <v>4.6529543598014367E-2</v>
      </c>
      <c r="AF19" s="420">
        <v>5.0758927360971776E-2</v>
      </c>
      <c r="AG19" s="420">
        <v>5.6125178638325023E-2</v>
      </c>
      <c r="AH19" s="420">
        <v>5.7860729127952155E-2</v>
      </c>
      <c r="AI19" s="420">
        <v>5.7792277881814395E-2</v>
      </c>
      <c r="AJ19" s="420">
        <v>5.3581839964059297E-2</v>
      </c>
      <c r="AK19" s="420">
        <v>4.9753039513677814E-2</v>
      </c>
      <c r="AL19" s="420">
        <v>4.659765715611227E-2</v>
      </c>
      <c r="AM19" s="2"/>
      <c r="AN19" s="2"/>
      <c r="AO19" s="2"/>
    </row>
    <row r="20" spans="1:41">
      <c r="A20" s="1" t="s">
        <v>406</v>
      </c>
      <c r="B20" s="420">
        <v>1.5564041787376E-2</v>
      </c>
      <c r="C20" s="420">
        <v>1.6588715953307392E-2</v>
      </c>
      <c r="D20" s="420">
        <v>1.8783252288329517E-2</v>
      </c>
      <c r="E20" s="420">
        <v>2.1911164924802447E-2</v>
      </c>
      <c r="F20" s="420">
        <v>2.5659193095748212E-2</v>
      </c>
      <c r="G20" s="420">
        <v>2.5361610798904293E-2</v>
      </c>
      <c r="H20" s="420">
        <v>2.8107164541590769E-2</v>
      </c>
      <c r="I20" s="420">
        <v>3.0319876358186587E-2</v>
      </c>
      <c r="J20" s="420">
        <v>2.9985450056215692E-2</v>
      </c>
      <c r="K20" s="420">
        <v>2.8986595286392438E-2</v>
      </c>
      <c r="L20" s="420">
        <v>2.9447149424841418E-2</v>
      </c>
      <c r="M20" s="420">
        <v>3.033770197486535E-2</v>
      </c>
      <c r="N20" s="420">
        <v>3.1168126331450986E-2</v>
      </c>
      <c r="O20" s="420">
        <v>3.1824029066627388E-2</v>
      </c>
      <c r="P20" s="420">
        <v>3.0979532845354096E-2</v>
      </c>
      <c r="Q20" s="420">
        <v>2.9244433324993747E-2</v>
      </c>
      <c r="R20" s="420">
        <v>2.8193614715607544E-2</v>
      </c>
      <c r="S20" s="420">
        <v>3.0610807817074138E-2</v>
      </c>
      <c r="T20" s="420">
        <v>3.0213579333943322E-2</v>
      </c>
      <c r="U20" s="420">
        <v>2.8760844964164461E-2</v>
      </c>
      <c r="V20" s="420">
        <v>2.6926117836244254E-2</v>
      </c>
      <c r="W20" s="420">
        <v>2.4158035855107514E-2</v>
      </c>
      <c r="X20" s="420">
        <v>2.1969314755326069E-2</v>
      </c>
      <c r="Y20" s="420">
        <v>1.9514889347443349E-2</v>
      </c>
      <c r="Z20" s="420">
        <v>1.5716702369241237E-2</v>
      </c>
      <c r="AA20" s="420">
        <v>1.3507553563234619E-2</v>
      </c>
      <c r="AB20" s="420">
        <v>1.3255877438247606E-2</v>
      </c>
      <c r="AC20" s="420">
        <v>1.4274763556238315E-2</v>
      </c>
      <c r="AD20" s="420">
        <v>1.6558857702397567E-2</v>
      </c>
      <c r="AE20" s="420">
        <v>1.6554538536190294E-2</v>
      </c>
      <c r="AF20" s="420">
        <v>1.7133280008676553E-2</v>
      </c>
      <c r="AG20" s="420">
        <v>1.2966159310698874E-2</v>
      </c>
      <c r="AH20" s="420">
        <v>1.325769503665912E-2</v>
      </c>
      <c r="AI20" s="420">
        <v>1.4952793383270909E-2</v>
      </c>
      <c r="AJ20" s="420">
        <v>1.3752807867019419E-2</v>
      </c>
      <c r="AK20" s="420">
        <v>1.3321090847686594E-2</v>
      </c>
      <c r="AL20" s="420">
        <v>1.3277429830665738E-2</v>
      </c>
      <c r="AM20" s="2"/>
      <c r="AN20" s="2"/>
      <c r="AO20" s="2"/>
    </row>
    <row r="21" spans="1:41">
      <c r="A21" s="1" t="s">
        <v>445</v>
      </c>
      <c r="B21" s="420">
        <v>3.6999824422789936E-2</v>
      </c>
      <c r="C21" s="420">
        <v>3.4033852140077814E-2</v>
      </c>
      <c r="D21" s="420">
        <v>3.6898240846681959E-2</v>
      </c>
      <c r="E21" s="420">
        <v>3.3251975528931943E-2</v>
      </c>
      <c r="F21" s="420">
        <v>3.0044056851443929E-2</v>
      </c>
      <c r="G21" s="420">
        <v>2.6771907034537277E-2</v>
      </c>
      <c r="H21" s="420">
        <v>2.3614652904270388E-2</v>
      </c>
      <c r="I21" s="420">
        <v>2.4749437991757231E-2</v>
      </c>
      <c r="J21" s="420">
        <v>2.4897819712969286E-2</v>
      </c>
      <c r="K21" s="420">
        <v>1.9445199606850861E-2</v>
      </c>
      <c r="L21" s="420">
        <v>1.953230781168161E-2</v>
      </c>
      <c r="M21" s="420">
        <v>2.1039676840215481E-2</v>
      </c>
      <c r="N21" s="420">
        <v>2.7957596456226971E-2</v>
      </c>
      <c r="O21" s="420">
        <v>2.988903618598715E-2</v>
      </c>
      <c r="P21" s="420">
        <v>1.9551028019954307E-2</v>
      </c>
      <c r="Q21" s="420">
        <v>1.6277355075129889E-2</v>
      </c>
      <c r="R21" s="420">
        <v>1.6698713495790357E-2</v>
      </c>
      <c r="S21" s="420">
        <v>1.3986997916501803E-2</v>
      </c>
      <c r="T21" s="420">
        <v>1.38597194891142E-2</v>
      </c>
      <c r="U21" s="420">
        <v>1.1475268766503222E-2</v>
      </c>
      <c r="V21" s="420">
        <v>1.3590364943940662E-2</v>
      </c>
      <c r="W21" s="420">
        <v>1.5565217391304349E-2</v>
      </c>
      <c r="X21" s="420">
        <v>1.6318953114838081E-2</v>
      </c>
      <c r="Y21" s="420">
        <v>1.5857486322246001E-2</v>
      </c>
      <c r="Z21" s="420">
        <v>1.749441476891395E-2</v>
      </c>
      <c r="AA21" s="420">
        <v>1.8709011330344846E-2</v>
      </c>
      <c r="AB21" s="420">
        <v>1.7692784937875336E-2</v>
      </c>
      <c r="AC21" s="420">
        <v>1.910900076810277E-2</v>
      </c>
      <c r="AD21" s="420">
        <v>2.1056727586282457E-2</v>
      </c>
      <c r="AE21" s="420">
        <v>1.4853416556702859E-2</v>
      </c>
      <c r="AF21" s="420">
        <v>1.6468032320164853E-2</v>
      </c>
      <c r="AG21" s="420">
        <v>3.6247901433269065E-2</v>
      </c>
      <c r="AH21" s="420">
        <v>1.5718349832753296E-2</v>
      </c>
      <c r="AI21" s="420">
        <v>1.7981494486059131E-2</v>
      </c>
      <c r="AJ21" s="420">
        <v>1.9043328507961851E-2</v>
      </c>
      <c r="AK21" s="420">
        <v>1.1067749794953461E-2</v>
      </c>
      <c r="AL21" s="420">
        <v>9.867316167942515E-3</v>
      </c>
      <c r="AM21" s="2"/>
      <c r="AN21" s="2"/>
      <c r="AO21" s="2"/>
    </row>
    <row r="22" spans="1:41" ht="16">
      <c r="A22" s="1"/>
      <c r="B22" s="419"/>
      <c r="C22" s="418"/>
      <c r="D22" s="418"/>
      <c r="E22" s="418"/>
      <c r="F22" s="418"/>
      <c r="G22" s="418"/>
      <c r="H22" s="418"/>
      <c r="I22" s="418"/>
      <c r="J22" s="418"/>
      <c r="K22" s="418"/>
      <c r="L22" s="418"/>
      <c r="M22" s="418"/>
      <c r="N22" s="418"/>
      <c r="O22" s="418"/>
      <c r="P22" s="418"/>
      <c r="Q22" s="418"/>
      <c r="R22" s="418"/>
      <c r="S22" s="418"/>
      <c r="T22" s="418"/>
      <c r="U22" s="418"/>
      <c r="V22" s="418"/>
      <c r="W22" s="418"/>
      <c r="X22" s="418"/>
      <c r="Y22" s="418"/>
      <c r="Z22" s="418"/>
      <c r="AA22" s="418"/>
      <c r="AB22" s="418"/>
      <c r="AC22" s="418"/>
      <c r="AD22" s="418"/>
      <c r="AE22" s="418"/>
      <c r="AF22" s="418"/>
      <c r="AG22" s="418"/>
      <c r="AH22" s="418"/>
      <c r="AI22" s="418"/>
      <c r="AJ22" s="418"/>
      <c r="AK22" s="418"/>
      <c r="AL22" s="418"/>
      <c r="AM22" s="2"/>
      <c r="AN22" s="2"/>
      <c r="AO22" s="2"/>
    </row>
    <row r="23" spans="1:41">
      <c r="A23" s="1"/>
      <c r="B23" s="417">
        <v>1978</v>
      </c>
      <c r="C23" s="417">
        <v>1979</v>
      </c>
      <c r="D23" s="417">
        <v>1980</v>
      </c>
      <c r="E23" s="417">
        <v>1981</v>
      </c>
      <c r="F23" s="417">
        <v>1982</v>
      </c>
      <c r="G23" s="417">
        <v>1983</v>
      </c>
      <c r="H23" s="417">
        <v>1984</v>
      </c>
      <c r="I23" s="417">
        <v>1985</v>
      </c>
      <c r="J23" s="417">
        <v>1986</v>
      </c>
      <c r="K23" s="417">
        <v>1987</v>
      </c>
      <c r="L23" s="417">
        <v>1988</v>
      </c>
      <c r="M23" s="417">
        <v>1989</v>
      </c>
      <c r="N23" s="417">
        <v>1990</v>
      </c>
      <c r="O23" s="417">
        <v>1991</v>
      </c>
      <c r="P23" s="417">
        <v>1992</v>
      </c>
      <c r="Q23" s="417">
        <v>1993</v>
      </c>
      <c r="R23" s="417">
        <v>1994</v>
      </c>
      <c r="S23" s="417">
        <v>1995</v>
      </c>
      <c r="T23" s="417">
        <v>1996</v>
      </c>
      <c r="U23" s="417">
        <v>1997</v>
      </c>
      <c r="V23" s="417">
        <v>1998</v>
      </c>
      <c r="W23" s="417">
        <v>1999</v>
      </c>
      <c r="X23" s="417">
        <v>2000</v>
      </c>
      <c r="Y23" s="417">
        <v>2001</v>
      </c>
      <c r="Z23" s="417">
        <v>2002</v>
      </c>
      <c r="AA23" s="417">
        <v>2003</v>
      </c>
      <c r="AB23" s="417">
        <v>2004</v>
      </c>
      <c r="AC23" s="417">
        <v>2005</v>
      </c>
      <c r="AD23" s="417">
        <v>2006</v>
      </c>
      <c r="AE23" s="417">
        <v>2007</v>
      </c>
      <c r="AF23" s="417">
        <v>2008</v>
      </c>
      <c r="AG23" s="417">
        <v>2009</v>
      </c>
      <c r="AH23" s="417">
        <v>2010</v>
      </c>
      <c r="AI23" s="417">
        <v>2011</v>
      </c>
      <c r="AJ23" s="417">
        <v>2012</v>
      </c>
      <c r="AK23" s="417">
        <v>2013</v>
      </c>
      <c r="AL23" s="417">
        <v>2014</v>
      </c>
      <c r="AM23" s="2"/>
      <c r="AN23" s="2"/>
      <c r="AO23" s="2"/>
    </row>
    <row r="24" spans="1:41" ht="16">
      <c r="A24" s="1" t="s">
        <v>403</v>
      </c>
      <c r="B24" s="419">
        <v>0.21580458256518309</v>
      </c>
      <c r="C24" s="419">
        <v>0.20416809338521402</v>
      </c>
      <c r="D24" s="419">
        <v>0.21134046052631578</v>
      </c>
      <c r="E24" s="419">
        <v>0.21187356614835587</v>
      </c>
      <c r="F24" s="419">
        <v>0.23841334982950602</v>
      </c>
      <c r="G24" s="419">
        <v>0.27724181751433175</v>
      </c>
      <c r="H24" s="419">
        <v>0.29140179113539771</v>
      </c>
      <c r="I24" s="419">
        <v>0.31319173847883103</v>
      </c>
      <c r="J24" s="419">
        <v>0.34165185952690635</v>
      </c>
      <c r="K24" s="419">
        <v>0.35084652543967881</v>
      </c>
      <c r="L24" s="419">
        <v>0.35351360788345521</v>
      </c>
      <c r="M24" s="419">
        <v>0.35379317773788155</v>
      </c>
      <c r="N24" s="419">
        <v>0.36809708179758555</v>
      </c>
      <c r="O24" s="419">
        <v>0.39776893995188295</v>
      </c>
      <c r="P24" s="419">
        <v>0.42011919747618381</v>
      </c>
      <c r="Q24" s="419">
        <v>0.43013789754080267</v>
      </c>
      <c r="R24" s="419">
        <v>0.42761885576148267</v>
      </c>
      <c r="S24" s="419">
        <v>0.4259651343724451</v>
      </c>
      <c r="T24" s="419">
        <v>0.41903024453831017</v>
      </c>
      <c r="U24" s="419">
        <v>0.39464188042248205</v>
      </c>
      <c r="V24" s="419">
        <v>0.36437631214544164</v>
      </c>
      <c r="W24" s="419">
        <v>0.3297112664949266</v>
      </c>
      <c r="X24" s="419">
        <v>0.28560641295993378</v>
      </c>
      <c r="Y24" s="419">
        <v>0.26366166253336615</v>
      </c>
      <c r="Z24" s="419">
        <v>0.2699514567569804</v>
      </c>
      <c r="AA24" s="419">
        <v>0.28743487698986975</v>
      </c>
      <c r="AB24" s="419">
        <v>0.29740441407607165</v>
      </c>
      <c r="AC24" s="419">
        <v>0.29916067313735073</v>
      </c>
      <c r="AD24" s="419">
        <v>0.29668520318311686</v>
      </c>
      <c r="AE24" s="419">
        <v>0.29711140900236682</v>
      </c>
      <c r="AF24" s="419">
        <v>0.36007178492990971</v>
      </c>
      <c r="AG24" s="419">
        <v>0.47004752126316374</v>
      </c>
      <c r="AH24" s="419">
        <v>0.55459762813798685</v>
      </c>
      <c r="AI24" s="419">
        <v>0.5503229686849771</v>
      </c>
      <c r="AJ24" s="419">
        <v>0.60124831527978839</v>
      </c>
      <c r="AK24" s="419">
        <v>0.59767634003956194</v>
      </c>
      <c r="AL24" s="419">
        <v>0.59894073300858264</v>
      </c>
      <c r="AM24" s="2"/>
      <c r="AN24" s="2"/>
      <c r="AO24" s="2"/>
    </row>
    <row r="25" spans="1:41" ht="16">
      <c r="A25" s="1" t="s">
        <v>404</v>
      </c>
      <c r="B25" s="419">
        <v>5.0689140549556672E-2</v>
      </c>
      <c r="C25" s="419">
        <v>4.4978210116731518E-2</v>
      </c>
      <c r="D25" s="419">
        <v>4.320866704805492E-2</v>
      </c>
      <c r="E25" s="419">
        <v>3.9659061942391029E-2</v>
      </c>
      <c r="F25" s="419">
        <v>4.0585714716798942E-2</v>
      </c>
      <c r="G25" s="419">
        <v>4.3920533167659766E-2</v>
      </c>
      <c r="H25" s="419">
        <v>3.9243574175268164E-2</v>
      </c>
      <c r="I25" s="419">
        <v>3.97634881978269E-2</v>
      </c>
      <c r="J25" s="419">
        <v>4.2074689711426111E-2</v>
      </c>
      <c r="K25" s="419">
        <v>4.4342207072502568E-2</v>
      </c>
      <c r="L25" s="419">
        <v>4.4464316890070021E-2</v>
      </c>
      <c r="M25" s="419">
        <v>3.9513105924596045E-2</v>
      </c>
      <c r="N25" s="419">
        <v>3.9632434991377266E-2</v>
      </c>
      <c r="O25" s="419">
        <v>4.2321893258702802E-2</v>
      </c>
      <c r="P25" s="419">
        <v>4.6062287286120565E-2</v>
      </c>
      <c r="Q25" s="419">
        <v>4.7926091627544194E-2</v>
      </c>
      <c r="R25" s="419">
        <v>4.9341465447775706E-2</v>
      </c>
      <c r="S25" s="419">
        <v>4.9333280586544299E-2</v>
      </c>
      <c r="T25" s="419">
        <v>4.8998408182194204E-2</v>
      </c>
      <c r="U25" s="419">
        <v>5.0042201056205202E-2</v>
      </c>
      <c r="V25" s="419">
        <v>5.1166078527716985E-2</v>
      </c>
      <c r="W25" s="419">
        <v>5.2220598286104834E-2</v>
      </c>
      <c r="X25" s="419">
        <v>5.0394454188920197E-2</v>
      </c>
      <c r="Y25" s="419">
        <v>5.0558942127482354E-2</v>
      </c>
      <c r="Z25" s="419">
        <v>5.5548088150116311E-2</v>
      </c>
      <c r="AA25" s="419">
        <v>5.7897356252867883E-2</v>
      </c>
      <c r="AB25" s="419">
        <v>5.793400393759409E-2</v>
      </c>
      <c r="AC25" s="419">
        <v>5.7131330059198224E-2</v>
      </c>
      <c r="AD25" s="419">
        <v>5.6188590177351345E-2</v>
      </c>
      <c r="AE25" s="419">
        <v>5.4432552066969675E-2</v>
      </c>
      <c r="AF25" s="419">
        <v>3.3291328868523089E-2</v>
      </c>
      <c r="AG25" s="419">
        <v>5.3359787992729599E-2</v>
      </c>
      <c r="AH25" s="419">
        <v>5.4848058924891037E-2</v>
      </c>
      <c r="AI25" s="419">
        <v>0.10824100083229297</v>
      </c>
      <c r="AJ25" s="419">
        <v>0.1026609219787351</v>
      </c>
      <c r="AK25" s="419">
        <v>0.12497485164278478</v>
      </c>
      <c r="AL25" s="419">
        <v>0.14217948271862674</v>
      </c>
      <c r="AM25" s="2"/>
      <c r="AN25" s="2"/>
      <c r="AO25" s="2"/>
    </row>
    <row r="26" spans="1:41" ht="16">
      <c r="A26" s="1" t="s">
        <v>405</v>
      </c>
      <c r="B26" s="418">
        <v>7.4390308138003694E-2</v>
      </c>
      <c r="C26" s="418">
        <v>7.3603501945525299E-2</v>
      </c>
      <c r="D26" s="418">
        <v>7.0479834096109847E-2</v>
      </c>
      <c r="E26" s="418">
        <v>6.5453097119551357E-2</v>
      </c>
      <c r="F26" s="418">
        <v>6.4196264220404961E-2</v>
      </c>
      <c r="G26" s="418">
        <v>6.6191861286041057E-2</v>
      </c>
      <c r="H26" s="418">
        <v>6.5171776968225043E-2</v>
      </c>
      <c r="I26" s="418">
        <v>7.2630901086549279E-2</v>
      </c>
      <c r="J26" s="418">
        <v>8.3745508255990822E-2</v>
      </c>
      <c r="K26" s="418">
        <v>9.5402036847278285E-2</v>
      </c>
      <c r="L26" s="418">
        <v>0.10659094876918003</v>
      </c>
      <c r="M26" s="418">
        <v>0.12155906642728906</v>
      </c>
      <c r="N26" s="418">
        <v>0.13436800459878945</v>
      </c>
      <c r="O26" s="418">
        <v>0.14879936498584312</v>
      </c>
      <c r="P26" s="418">
        <v>0.15572598567143769</v>
      </c>
      <c r="Q26" s="418">
        <v>0.16227567734624498</v>
      </c>
      <c r="R26" s="418">
        <v>0.16814054294367722</v>
      </c>
      <c r="S26" s="418">
        <v>0.17356436426932512</v>
      </c>
      <c r="T26" s="418">
        <v>0.18141609114723686</v>
      </c>
      <c r="U26" s="418">
        <v>0.18823816484345526</v>
      </c>
      <c r="V26" s="418">
        <v>0.19621767096975923</v>
      </c>
      <c r="W26" s="418">
        <v>0.20747174175910835</v>
      </c>
      <c r="X26" s="418">
        <v>0.21864921858063496</v>
      </c>
      <c r="Y26" s="418">
        <v>0.23193173428241484</v>
      </c>
      <c r="Z26" s="418">
        <v>0.24436870799584443</v>
      </c>
      <c r="AA26" s="418">
        <v>0.25118862729871871</v>
      </c>
      <c r="AB26" s="418">
        <v>0.25305767417236069</v>
      </c>
      <c r="AC26" s="418">
        <v>0.25704970943990563</v>
      </c>
      <c r="AD26" s="418">
        <v>0.26470277024706423</v>
      </c>
      <c r="AE26" s="418">
        <v>0.27338143811658255</v>
      </c>
      <c r="AF26" s="418">
        <v>0.28354925300290124</v>
      </c>
      <c r="AG26" s="418">
        <v>0.3004692464584518</v>
      </c>
      <c r="AH26" s="418">
        <v>0.30475561712335708</v>
      </c>
      <c r="AI26" s="418">
        <v>0.30144838483146064</v>
      </c>
      <c r="AJ26" s="418">
        <v>0.29762080067887986</v>
      </c>
      <c r="AK26" s="418">
        <v>0.28566127514835726</v>
      </c>
      <c r="AL26" s="418">
        <v>0.29080288796102993</v>
      </c>
      <c r="AM26" s="2"/>
      <c r="AN26" s="2"/>
      <c r="AO26" s="2"/>
    </row>
    <row r="27" spans="1:41" ht="16">
      <c r="A27" s="1"/>
      <c r="B27" s="419"/>
      <c r="C27" s="419"/>
      <c r="D27" s="419"/>
      <c r="E27" s="419"/>
      <c r="F27" s="419"/>
      <c r="G27" s="419"/>
      <c r="H27" s="419"/>
      <c r="I27" s="419"/>
      <c r="J27" s="419"/>
      <c r="K27" s="419"/>
      <c r="L27" s="419"/>
      <c r="M27" s="419"/>
      <c r="N27" s="419"/>
      <c r="O27" s="419"/>
      <c r="P27" s="419"/>
      <c r="Q27" s="419"/>
      <c r="R27" s="419"/>
      <c r="S27" s="419"/>
      <c r="T27" s="419"/>
      <c r="U27" s="419"/>
      <c r="V27" s="419"/>
      <c r="W27" s="419"/>
      <c r="X27" s="419"/>
      <c r="Y27" s="419"/>
      <c r="Z27" s="419"/>
      <c r="AA27" s="419"/>
      <c r="AB27" s="419"/>
      <c r="AC27" s="419"/>
      <c r="AD27" s="419"/>
      <c r="AE27" s="419"/>
      <c r="AF27" s="419"/>
      <c r="AG27" s="419"/>
      <c r="AH27" s="419"/>
      <c r="AI27" s="419"/>
      <c r="AJ27" s="419"/>
      <c r="AK27" s="419"/>
      <c r="AL27" s="419"/>
      <c r="AM27" s="2"/>
      <c r="AN27" s="2"/>
      <c r="AO27" s="2"/>
    </row>
    <row r="28" spans="1:41">
      <c r="A28" s="1"/>
      <c r="B28" s="417">
        <v>1978</v>
      </c>
      <c r="C28" s="417">
        <v>1979</v>
      </c>
      <c r="D28" s="417">
        <v>1980</v>
      </c>
      <c r="E28" s="417">
        <v>1981</v>
      </c>
      <c r="F28" s="417">
        <v>1982</v>
      </c>
      <c r="G28" s="417">
        <v>1983</v>
      </c>
      <c r="H28" s="417">
        <v>1984</v>
      </c>
      <c r="I28" s="417">
        <v>1985</v>
      </c>
      <c r="J28" s="417">
        <v>1986</v>
      </c>
      <c r="K28" s="417">
        <v>1987</v>
      </c>
      <c r="L28" s="417">
        <v>1988</v>
      </c>
      <c r="M28" s="417">
        <v>1989</v>
      </c>
      <c r="N28" s="417">
        <v>1990</v>
      </c>
      <c r="O28" s="417">
        <v>1991</v>
      </c>
      <c r="P28" s="417">
        <v>1992</v>
      </c>
      <c r="Q28" s="417">
        <v>1993</v>
      </c>
      <c r="R28" s="417">
        <v>1994</v>
      </c>
      <c r="S28" s="417">
        <v>1995</v>
      </c>
      <c r="T28" s="417">
        <v>1996</v>
      </c>
      <c r="U28" s="417">
        <v>1997</v>
      </c>
      <c r="V28" s="417">
        <v>1998</v>
      </c>
      <c r="W28" s="417">
        <v>1999</v>
      </c>
      <c r="X28" s="417">
        <v>2000</v>
      </c>
      <c r="Y28" s="417">
        <v>2001</v>
      </c>
      <c r="Z28" s="417">
        <v>2002</v>
      </c>
      <c r="AA28" s="417">
        <v>2003</v>
      </c>
      <c r="AB28" s="417">
        <v>2004</v>
      </c>
      <c r="AC28" s="417">
        <v>2005</v>
      </c>
      <c r="AD28" s="417">
        <v>2006</v>
      </c>
      <c r="AE28" s="417">
        <v>2007</v>
      </c>
      <c r="AF28" s="417">
        <v>2008</v>
      </c>
      <c r="AG28" s="417">
        <v>2009</v>
      </c>
      <c r="AH28" s="417">
        <v>2010</v>
      </c>
      <c r="AI28" s="417">
        <v>2011</v>
      </c>
      <c r="AJ28" s="417">
        <v>2012</v>
      </c>
      <c r="AK28" s="417">
        <v>2013</v>
      </c>
      <c r="AL28" s="417">
        <v>2014</v>
      </c>
      <c r="AM28" s="2"/>
      <c r="AN28" s="2"/>
      <c r="AO28" s="2"/>
    </row>
    <row r="29" spans="1:41" ht="16">
      <c r="A29" s="1" t="s">
        <v>26</v>
      </c>
      <c r="B29" s="419">
        <v>3.5167676235624619E-2</v>
      </c>
      <c r="C29" s="419">
        <v>3.4650583657587546E-2</v>
      </c>
      <c r="D29" s="419">
        <v>3.6494207665903888E-2</v>
      </c>
      <c r="E29" s="419">
        <v>3.8555633443793015E-2</v>
      </c>
      <c r="F29" s="419">
        <v>4.1176257581701313E-2</v>
      </c>
      <c r="G29" s="419">
        <v>4.2611900256982298E-2</v>
      </c>
      <c r="H29" s="419">
        <v>4.0036429872495449E-2</v>
      </c>
      <c r="I29" s="419">
        <v>3.9277819408017993E-2</v>
      </c>
      <c r="J29" s="419">
        <v>3.9009060646811138E-2</v>
      </c>
      <c r="K29" s="419">
        <v>3.8606411677366739E-2</v>
      </c>
      <c r="L29" s="419">
        <v>3.7890826560105527E-2</v>
      </c>
      <c r="M29" s="419">
        <v>3.7251885098743262E-2</v>
      </c>
      <c r="N29" s="419">
        <v>3.7521725898623744E-2</v>
      </c>
      <c r="O29" s="419">
        <v>3.919657616078296E-2</v>
      </c>
      <c r="P29" s="419">
        <v>3.95458995757378E-2</v>
      </c>
      <c r="Q29" s="419">
        <v>3.9431632547940368E-2</v>
      </c>
      <c r="R29" s="419">
        <v>3.886048514823974E-2</v>
      </c>
      <c r="S29" s="419">
        <v>3.8593375003296682E-2</v>
      </c>
      <c r="T29" s="419">
        <v>3.8045573618440014E-2</v>
      </c>
      <c r="U29" s="419">
        <v>3.7317050169747262E-2</v>
      </c>
      <c r="V29" s="419">
        <v>3.662125340599455E-2</v>
      </c>
      <c r="W29" s="419">
        <v>3.533610220282845E-2</v>
      </c>
      <c r="X29" s="419">
        <v>3.4629983642419336E-2</v>
      </c>
      <c r="Y29" s="419">
        <v>3.5112545671393137E-2</v>
      </c>
      <c r="Z29" s="419">
        <v>3.5622557897930479E-2</v>
      </c>
      <c r="AA29" s="419">
        <v>3.5312819879284182E-2</v>
      </c>
      <c r="AB29" s="419">
        <v>3.4312327316645436E-2</v>
      </c>
      <c r="AC29" s="419">
        <v>3.3668970975025025E-2</v>
      </c>
      <c r="AD29" s="419">
        <v>3.344801128267335E-2</v>
      </c>
      <c r="AE29" s="419">
        <v>3.3744562902764112E-2</v>
      </c>
      <c r="AF29" s="419">
        <v>3.4341869797456688E-2</v>
      </c>
      <c r="AG29" s="419">
        <v>3.8944542339017382E-2</v>
      </c>
      <c r="AH29" s="419">
        <v>3.8961921816400312E-2</v>
      </c>
      <c r="AI29" s="419">
        <v>3.8728867561381601E-2</v>
      </c>
      <c r="AJ29" s="419">
        <v>3.9395123046972493E-2</v>
      </c>
      <c r="AK29" s="419">
        <v>4.0235260770975063E-2</v>
      </c>
      <c r="AL29" s="419">
        <v>4.073845975411737E-2</v>
      </c>
      <c r="AM29" s="2"/>
      <c r="AN29" s="2"/>
      <c r="AO29" s="2"/>
    </row>
    <row r="30" spans="1:41" ht="16">
      <c r="A30" s="1" t="s">
        <v>27</v>
      </c>
      <c r="B30" s="419">
        <v>1.0655341936616628E-2</v>
      </c>
      <c r="C30" s="419">
        <v>1.0957198443579766E-2</v>
      </c>
      <c r="D30" s="419">
        <v>1.2140303203661326E-2</v>
      </c>
      <c r="E30" s="419">
        <v>1.314905684425185E-2</v>
      </c>
      <c r="F30" s="419">
        <v>1.4836597362624097E-2</v>
      </c>
      <c r="G30" s="419">
        <v>1.5672531134393267E-2</v>
      </c>
      <c r="H30" s="419">
        <v>1.5419702489374619E-2</v>
      </c>
      <c r="I30" s="419">
        <v>1.6309713375796179E-2</v>
      </c>
      <c r="J30" s="419">
        <v>1.635413681356231E-2</v>
      </c>
      <c r="K30" s="419">
        <v>1.6711558167255697E-2</v>
      </c>
      <c r="L30" s="419">
        <v>1.6625089716979301E-2</v>
      </c>
      <c r="M30" s="419">
        <v>1.6929982046678636E-2</v>
      </c>
      <c r="N30" s="419">
        <v>1.8160146079193858E-2</v>
      </c>
      <c r="O30" s="419">
        <v>1.8693474738547648E-2</v>
      </c>
      <c r="P30" s="419">
        <v>2.0111427106158795E-2</v>
      </c>
      <c r="Q30" s="419">
        <v>2.1066829533915143E-2</v>
      </c>
      <c r="R30" s="419">
        <v>2.2165244935952649E-2</v>
      </c>
      <c r="S30" s="419">
        <v>2.3350212305825884E-2</v>
      </c>
      <c r="T30" s="419">
        <v>2.3973152175275438E-2</v>
      </c>
      <c r="U30" s="419">
        <v>2.4437476423990946E-2</v>
      </c>
      <c r="V30" s="419">
        <v>2.3487626747666055E-2</v>
      </c>
      <c r="W30" s="419">
        <v>2.1919983176489147E-2</v>
      </c>
      <c r="X30" s="419">
        <v>2.1200311385270294E-2</v>
      </c>
      <c r="Y30" s="419">
        <v>2.2422240311985312E-2</v>
      </c>
      <c r="Z30" s="419">
        <v>2.3230332171850433E-2</v>
      </c>
      <c r="AA30" s="419">
        <v>2.4095513748191032E-2</v>
      </c>
      <c r="AB30" s="419">
        <v>2.4479261452939133E-2</v>
      </c>
      <c r="AC30" s="419">
        <v>2.5702736463158227E-2</v>
      </c>
      <c r="AD30" s="419">
        <v>2.7211045912588511E-2</v>
      </c>
      <c r="AE30" s="419">
        <v>2.9804927773006865E-2</v>
      </c>
      <c r="AF30" s="419">
        <v>3.0220845421761882E-2</v>
      </c>
      <c r="AG30" s="419">
        <v>3.387877568576305E-2</v>
      </c>
      <c r="AH30" s="419">
        <v>3.4494509578673511E-2</v>
      </c>
      <c r="AI30" s="419">
        <v>3.5662843320848944E-2</v>
      </c>
      <c r="AJ30" s="419">
        <v>3.3546148854390258E-2</v>
      </c>
      <c r="AK30" s="419">
        <v>3.4251640372461041E-2</v>
      </c>
      <c r="AL30" s="419">
        <v>3.3924785432614242E-2</v>
      </c>
      <c r="AM30" s="2"/>
      <c r="AN30" s="2"/>
      <c r="AO30" s="2"/>
    </row>
    <row r="31" spans="1:41" ht="16">
      <c r="A31" s="1" t="s">
        <v>28</v>
      </c>
      <c r="B31" s="419">
        <v>2.2866736897550699E-2</v>
      </c>
      <c r="C31" s="419">
        <v>2.1557976653696496E-2</v>
      </c>
      <c r="D31" s="419">
        <v>2.5540260297482836E-2</v>
      </c>
      <c r="E31" s="419">
        <v>2.6144213612031609E-2</v>
      </c>
      <c r="F31" s="419">
        <v>2.6090708832493436E-2</v>
      </c>
      <c r="G31" s="419">
        <v>2.8213831860156448E-2</v>
      </c>
      <c r="H31" s="419">
        <v>2.4107468123861563E-2</v>
      </c>
      <c r="I31" s="419">
        <v>2.5663169726489323E-2</v>
      </c>
      <c r="J31" s="419">
        <v>2.1453010295187491E-2</v>
      </c>
      <c r="K31" s="419">
        <v>2.0647023149794018E-2</v>
      </c>
      <c r="L31" s="419">
        <v>1.9997672208104597E-2</v>
      </c>
      <c r="M31" s="419">
        <v>1.944883303411131E-2</v>
      </c>
      <c r="N31" s="419">
        <v>1.9733371656578635E-2</v>
      </c>
      <c r="O31" s="419">
        <v>2.2797826549483643E-2</v>
      </c>
      <c r="P31" s="419">
        <v>2.5952725068767776E-2</v>
      </c>
      <c r="Q31" s="419">
        <v>2.6389203667456475E-2</v>
      </c>
      <c r="R31" s="419">
        <v>2.5776487259996112E-2</v>
      </c>
      <c r="S31" s="419">
        <v>2.5338898119576972E-2</v>
      </c>
      <c r="T31" s="419">
        <v>2.4865071506461271E-2</v>
      </c>
      <c r="U31" s="419">
        <v>2.3991300452659372E-2</v>
      </c>
      <c r="V31" s="419">
        <v>2.3128378076562289E-2</v>
      </c>
      <c r="W31" s="419">
        <v>2.2587245675831973E-2</v>
      </c>
      <c r="X31" s="419">
        <v>2.2174375751364772E-2</v>
      </c>
      <c r="Y31" s="419">
        <v>2.2718891392007268E-2</v>
      </c>
      <c r="Z31" s="419">
        <v>2.6413959859886548E-2</v>
      </c>
      <c r="AA31" s="419">
        <v>2.7501588366100737E-2</v>
      </c>
      <c r="AB31" s="419">
        <v>2.5939314726271031E-2</v>
      </c>
      <c r="AC31" s="419">
        <v>2.5516296968709513E-2</v>
      </c>
      <c r="AD31" s="419">
        <v>2.4842561400688357E-2</v>
      </c>
      <c r="AE31" s="419">
        <v>2.4467112107184993E-2</v>
      </c>
      <c r="AF31" s="419">
        <v>2.82707220520051E-2</v>
      </c>
      <c r="AG31" s="419">
        <v>3.6094029664368067E-2</v>
      </c>
      <c r="AH31" s="419">
        <v>4.1732270162516467E-2</v>
      </c>
      <c r="AI31" s="419">
        <v>3.8568261027881807E-2</v>
      </c>
      <c r="AJ31" s="419">
        <v>3.4031785054659806E-2</v>
      </c>
      <c r="AK31" s="419">
        <v>3.2327519660346409E-2</v>
      </c>
      <c r="AL31" s="419">
        <v>2.9577186267687312E-2</v>
      </c>
      <c r="AM31" s="2"/>
      <c r="AN31" s="2"/>
      <c r="AO31" s="2"/>
    </row>
    <row r="32" spans="1:41" ht="16">
      <c r="A32" s="1" t="s">
        <v>29</v>
      </c>
      <c r="B32" s="419">
        <v>8.3091914669475905E-3</v>
      </c>
      <c r="C32" s="419">
        <v>8.2719844357976649E-3</v>
      </c>
      <c r="D32" s="419">
        <v>8.6076945080091529E-3</v>
      </c>
      <c r="E32" s="419">
        <v>8.7853683405556965E-3</v>
      </c>
      <c r="F32" s="419">
        <v>8.6915718639669279E-3</v>
      </c>
      <c r="G32" s="419">
        <v>8.7357035949281302E-3</v>
      </c>
      <c r="H32" s="419">
        <v>8.3265027322404345E-3</v>
      </c>
      <c r="I32" s="419">
        <v>8.5092731360059959E-3</v>
      </c>
      <c r="J32" s="419">
        <v>8.4689490972421223E-3</v>
      </c>
      <c r="K32" s="419">
        <v>8.8004767979255102E-3</v>
      </c>
      <c r="L32" s="419">
        <v>9.0361001726445653E-3</v>
      </c>
      <c r="M32" s="419">
        <v>9.2574506283662501E-3</v>
      </c>
      <c r="N32" s="419">
        <v>1.0139992560781793E-2</v>
      </c>
      <c r="O32" s="419">
        <v>1.2032536292368374E-2</v>
      </c>
      <c r="P32" s="419">
        <v>1.4213250034966669E-2</v>
      </c>
      <c r="Q32" s="419">
        <v>1.4944296457637344E-2</v>
      </c>
      <c r="R32" s="419">
        <v>1.5219789380088359E-2</v>
      </c>
      <c r="S32" s="419">
        <v>1.5456523459134428E-2</v>
      </c>
      <c r="T32" s="419">
        <v>1.5161375230312218E-2</v>
      </c>
      <c r="U32" s="419">
        <v>1.4669817993210108E-2</v>
      </c>
      <c r="V32" s="419">
        <v>1.4669674364586591E-2</v>
      </c>
      <c r="W32" s="419">
        <v>1.4723305819883285E-2</v>
      </c>
      <c r="X32" s="419">
        <v>1.5119528586350286E-2</v>
      </c>
      <c r="Y32" s="419">
        <v>1.6139749730231148E-2</v>
      </c>
      <c r="Z32" s="419">
        <v>1.7626897369654955E-2</v>
      </c>
      <c r="AA32" s="419">
        <v>1.8431664960643818E-2</v>
      </c>
      <c r="AB32" s="419">
        <v>1.8916582565392189E-2</v>
      </c>
      <c r="AC32" s="419">
        <v>1.8456423744462287E-2</v>
      </c>
      <c r="AD32" s="419">
        <v>1.7476232580911528E-2</v>
      </c>
      <c r="AE32" s="419">
        <v>1.7620104867031115E-2</v>
      </c>
      <c r="AF32" s="419">
        <v>1.8264214636262578E-2</v>
      </c>
      <c r="AG32" s="419">
        <v>2.2641141620301636E-2</v>
      </c>
      <c r="AH32" s="419">
        <v>2.418691083555766E-2</v>
      </c>
      <c r="AI32" s="419">
        <v>2.3731208385351643E-2</v>
      </c>
      <c r="AJ32" s="419">
        <v>2.1307280487196122E-2</v>
      </c>
      <c r="AK32" s="419">
        <v>2.168566362715299E-2</v>
      </c>
      <c r="AL32" s="419">
        <v>2.3887381118070046E-2</v>
      </c>
      <c r="AM32" s="2"/>
      <c r="AN32" s="2"/>
      <c r="AO32" s="2"/>
    </row>
    <row r="33" spans="1:41" ht="16">
      <c r="A33" s="1" t="s">
        <v>30</v>
      </c>
      <c r="B33" s="419">
        <v>1.3685804582565183E-2</v>
      </c>
      <c r="C33" s="419">
        <v>1.3885992217898831E-2</v>
      </c>
      <c r="D33" s="419">
        <v>1.4791189931350113E-2</v>
      </c>
      <c r="E33" s="419">
        <v>1.5322457303084376E-2</v>
      </c>
      <c r="F33" s="419">
        <v>1.5892453000995805E-2</v>
      </c>
      <c r="G33" s="419">
        <v>1.5789161559967242E-2</v>
      </c>
      <c r="H33" s="419">
        <v>1.4510220603116778E-2</v>
      </c>
      <c r="I33" s="419">
        <v>1.3956772199325592E-2</v>
      </c>
      <c r="J33" s="419">
        <v>1.3722360618152154E-2</v>
      </c>
      <c r="K33" s="419">
        <v>1.3635584182019702E-2</v>
      </c>
      <c r="L33" s="419">
        <v>1.360613761129755E-2</v>
      </c>
      <c r="M33" s="419">
        <v>1.3132854578096948E-2</v>
      </c>
      <c r="N33" s="419">
        <v>1.2700943428127007E-2</v>
      </c>
      <c r="O33" s="419">
        <v>1.3221387538665488E-2</v>
      </c>
      <c r="P33" s="419">
        <v>1.3167824451800397E-2</v>
      </c>
      <c r="Q33" s="419">
        <v>1.3084372102606368E-2</v>
      </c>
      <c r="R33" s="419">
        <v>1.2777932145933479E-2</v>
      </c>
      <c r="S33" s="419">
        <v>1.246973652978875E-2</v>
      </c>
      <c r="T33" s="419">
        <v>1.1719288570246792E-2</v>
      </c>
      <c r="U33" s="419">
        <v>1.170407393436439E-2</v>
      </c>
      <c r="V33" s="419">
        <v>1.1494170724080941E-2</v>
      </c>
      <c r="W33" s="419">
        <v>1.0767677829767099E-2</v>
      </c>
      <c r="X33" s="419">
        <v>1.0982735854634319E-2</v>
      </c>
      <c r="Y33" s="419">
        <v>1.0694867765935291E-2</v>
      </c>
      <c r="Z33" s="419">
        <v>1.1205122783145935E-2</v>
      </c>
      <c r="AA33" s="419">
        <v>1.2798083371571779E-2</v>
      </c>
      <c r="AB33" s="419">
        <v>1.1255811260195555E-2</v>
      </c>
      <c r="AC33" s="419">
        <v>1.1035076693899403E-2</v>
      </c>
      <c r="AD33" s="419">
        <v>1.0564425964763568E-2</v>
      </c>
      <c r="AE33" s="419">
        <v>1.0514909690076731E-2</v>
      </c>
      <c r="AF33" s="419">
        <v>1.1147067595781025E-2</v>
      </c>
      <c r="AG33" s="419">
        <v>1.2330206873586502E-2</v>
      </c>
      <c r="AH33" s="419">
        <v>1.2198263337500423E-2</v>
      </c>
      <c r="AI33" s="419">
        <v>1.2723613712026632E-2</v>
      </c>
      <c r="AJ33" s="419">
        <v>1.1889694504068288E-2</v>
      </c>
      <c r="AK33" s="419">
        <v>1.2619469773725094E-2</v>
      </c>
      <c r="AL33" s="419">
        <v>1.2763743910925539E-2</v>
      </c>
      <c r="AM33" s="2"/>
      <c r="AN33" s="2"/>
      <c r="AO33" s="2"/>
    </row>
    <row r="34" spans="1:41" ht="16">
      <c r="A34" s="1"/>
      <c r="B34" s="419"/>
      <c r="C34" s="419"/>
      <c r="D34" s="419"/>
      <c r="E34" s="419"/>
      <c r="F34" s="419"/>
      <c r="G34" s="419"/>
      <c r="H34" s="419"/>
      <c r="I34" s="419"/>
      <c r="J34" s="419"/>
      <c r="K34" s="419"/>
      <c r="L34" s="419"/>
      <c r="M34" s="419"/>
      <c r="N34" s="419"/>
      <c r="O34" s="419"/>
      <c r="P34" s="419"/>
      <c r="Q34" s="419"/>
      <c r="R34" s="419"/>
      <c r="S34" s="419"/>
      <c r="T34" s="419"/>
      <c r="U34" s="419"/>
      <c r="V34" s="419"/>
      <c r="W34" s="419"/>
      <c r="X34" s="419"/>
      <c r="Y34" s="419"/>
      <c r="Z34" s="419"/>
      <c r="AA34" s="419"/>
      <c r="AB34" s="419"/>
      <c r="AC34" s="419"/>
      <c r="AD34" s="419"/>
      <c r="AE34" s="419"/>
      <c r="AF34" s="419"/>
      <c r="AG34" s="419"/>
      <c r="AH34" s="419"/>
      <c r="AI34" s="419"/>
      <c r="AJ34" s="419"/>
      <c r="AK34" s="419"/>
      <c r="AL34" s="419"/>
      <c r="AM34" s="2"/>
      <c r="AN34" s="2"/>
      <c r="AO34" s="2"/>
    </row>
    <row r="35" spans="1:41" ht="16">
      <c r="A35" s="1"/>
      <c r="B35" s="418"/>
      <c r="C35" s="418"/>
      <c r="D35" s="418"/>
      <c r="E35" s="418"/>
      <c r="F35" s="418"/>
      <c r="G35" s="418"/>
      <c r="H35" s="418"/>
      <c r="I35" s="418"/>
      <c r="J35" s="418"/>
      <c r="K35" s="418"/>
      <c r="L35" s="418"/>
      <c r="M35" s="418"/>
      <c r="N35" s="418"/>
      <c r="O35" s="418"/>
      <c r="P35" s="418"/>
      <c r="Q35" s="418"/>
      <c r="R35" s="418"/>
      <c r="S35" s="418"/>
      <c r="T35" s="418"/>
      <c r="U35" s="418"/>
      <c r="V35" s="418"/>
      <c r="W35" s="418"/>
      <c r="X35" s="418"/>
      <c r="Y35" s="418"/>
      <c r="Z35" s="418"/>
      <c r="AA35" s="418"/>
      <c r="AB35" s="418"/>
      <c r="AC35" s="418"/>
      <c r="AD35" s="418"/>
      <c r="AE35" s="418"/>
      <c r="AF35" s="418"/>
      <c r="AG35" s="418"/>
      <c r="AH35" s="418"/>
      <c r="AI35" s="418"/>
      <c r="AJ35" s="418"/>
      <c r="AK35" s="418"/>
      <c r="AL35" s="418"/>
      <c r="AM35" s="2"/>
      <c r="AN35" s="2"/>
      <c r="AO35" s="2"/>
    </row>
    <row r="36" spans="1:41" ht="30" customHeight="1">
      <c r="A36" s="45"/>
      <c r="B36" s="418"/>
      <c r="C36" s="418"/>
      <c r="D36" s="418"/>
      <c r="E36" s="418"/>
      <c r="F36" s="418"/>
      <c r="G36" s="418"/>
      <c r="H36" s="418"/>
      <c r="I36" s="418"/>
      <c r="J36" s="418"/>
      <c r="K36" s="418"/>
      <c r="L36" s="418"/>
      <c r="M36" s="418"/>
      <c r="N36" s="418"/>
      <c r="O36" s="418"/>
      <c r="P36" s="418"/>
      <c r="Q36" s="418"/>
      <c r="R36" s="418"/>
      <c r="S36" s="418"/>
      <c r="T36" s="418"/>
      <c r="U36" s="418"/>
      <c r="V36" s="418"/>
      <c r="W36" s="418"/>
      <c r="X36" s="418"/>
      <c r="Y36" s="418"/>
      <c r="Z36" s="418"/>
      <c r="AA36" s="418"/>
      <c r="AB36" s="418"/>
      <c r="AC36" s="418"/>
      <c r="AD36" s="418"/>
      <c r="AE36" s="418"/>
      <c r="AF36" s="418"/>
      <c r="AG36" s="418"/>
      <c r="AH36" s="418"/>
      <c r="AI36" s="418"/>
      <c r="AJ36" s="418"/>
      <c r="AK36" s="418"/>
      <c r="AL36" s="418"/>
      <c r="AM36" s="2"/>
      <c r="AN36" s="2"/>
      <c r="AO36" s="2"/>
    </row>
    <row r="37" spans="1:41" ht="26">
      <c r="A37" s="101" t="s">
        <v>289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1"/>
      <c r="AF37" s="1"/>
      <c r="AG37" s="1"/>
      <c r="AH37" s="1"/>
      <c r="AI37" s="1"/>
      <c r="AJ37" s="1"/>
      <c r="AK37" s="2"/>
      <c r="AL37" s="2"/>
      <c r="AM37" s="2"/>
      <c r="AN37" s="2"/>
      <c r="AO37" s="2"/>
    </row>
    <row r="38" spans="1:41">
      <c r="A38" s="102" t="s">
        <v>347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3"/>
      <c r="AF38" s="42"/>
      <c r="AG38" s="42"/>
      <c r="AH38" s="42"/>
      <c r="AI38" s="42"/>
      <c r="AJ38" s="1"/>
      <c r="AK38" s="2"/>
      <c r="AL38" s="2"/>
      <c r="AM38" s="2"/>
      <c r="AN38" s="2"/>
      <c r="AO38" s="2"/>
    </row>
    <row r="39" spans="1:41" ht="24">
      <c r="A39" s="235" t="s">
        <v>428</v>
      </c>
      <c r="B39" s="154" t="s">
        <v>309</v>
      </c>
      <c r="C39" s="154" t="s">
        <v>107</v>
      </c>
      <c r="D39" s="154" t="s">
        <v>310</v>
      </c>
      <c r="E39" s="154" t="s">
        <v>170</v>
      </c>
      <c r="F39" s="154" t="s">
        <v>252</v>
      </c>
      <c r="G39" s="154" t="s">
        <v>253</v>
      </c>
      <c r="H39" s="154" t="s">
        <v>254</v>
      </c>
      <c r="I39" s="154" t="s">
        <v>255</v>
      </c>
      <c r="J39" s="154" t="s">
        <v>256</v>
      </c>
      <c r="K39" s="154" t="s">
        <v>257</v>
      </c>
      <c r="L39" s="154" t="s">
        <v>258</v>
      </c>
      <c r="M39" s="154" t="s">
        <v>108</v>
      </c>
      <c r="N39" s="154" t="s">
        <v>259</v>
      </c>
      <c r="O39" s="154" t="s">
        <v>260</v>
      </c>
      <c r="P39" s="154" t="s">
        <v>261</v>
      </c>
      <c r="Q39" s="154" t="s">
        <v>242</v>
      </c>
      <c r="R39" s="154" t="s">
        <v>130</v>
      </c>
      <c r="S39" s="154" t="s">
        <v>131</v>
      </c>
      <c r="T39" s="154" t="s">
        <v>132</v>
      </c>
      <c r="U39" s="154" t="s">
        <v>133</v>
      </c>
      <c r="V39" s="154" t="s">
        <v>134</v>
      </c>
      <c r="W39" s="154" t="s">
        <v>135</v>
      </c>
      <c r="X39" s="154" t="s">
        <v>243</v>
      </c>
      <c r="Y39" s="154" t="s">
        <v>136</v>
      </c>
      <c r="Z39" s="154" t="s">
        <v>137</v>
      </c>
      <c r="AA39" s="154" t="s">
        <v>138</v>
      </c>
      <c r="AB39" s="154" t="s">
        <v>294</v>
      </c>
      <c r="AC39" s="154" t="s">
        <v>423</v>
      </c>
      <c r="AD39" s="154" t="s">
        <v>244</v>
      </c>
      <c r="AE39" s="154" t="s">
        <v>306</v>
      </c>
      <c r="AF39" s="154" t="s">
        <v>307</v>
      </c>
      <c r="AG39" s="154" t="s">
        <v>308</v>
      </c>
      <c r="AH39" s="154" t="s">
        <v>274</v>
      </c>
      <c r="AI39" s="154" t="s">
        <v>275</v>
      </c>
      <c r="AJ39" s="154" t="s">
        <v>276</v>
      </c>
      <c r="AK39" s="154" t="s">
        <v>277</v>
      </c>
      <c r="AL39" s="154" t="s">
        <v>278</v>
      </c>
      <c r="AM39" s="154"/>
      <c r="AN39" s="154" t="s">
        <v>279</v>
      </c>
      <c r="AO39" s="154" t="s">
        <v>280</v>
      </c>
    </row>
    <row r="40" spans="1:41">
      <c r="A40" s="236"/>
      <c r="B40" s="154" t="s">
        <v>281</v>
      </c>
      <c r="C40" s="154" t="s">
        <v>281</v>
      </c>
      <c r="D40" s="154" t="s">
        <v>281</v>
      </c>
      <c r="E40" s="154" t="s">
        <v>281</v>
      </c>
      <c r="F40" s="154" t="s">
        <v>281</v>
      </c>
      <c r="G40" s="154" t="s">
        <v>281</v>
      </c>
      <c r="H40" s="154" t="s">
        <v>281</v>
      </c>
      <c r="I40" s="154" t="s">
        <v>281</v>
      </c>
      <c r="J40" s="154" t="s">
        <v>281</v>
      </c>
      <c r="K40" s="154" t="s">
        <v>281</v>
      </c>
      <c r="L40" s="154" t="s">
        <v>281</v>
      </c>
      <c r="M40" s="154" t="s">
        <v>281</v>
      </c>
      <c r="N40" s="154" t="s">
        <v>281</v>
      </c>
      <c r="O40" s="154" t="s">
        <v>281</v>
      </c>
      <c r="P40" s="154" t="s">
        <v>281</v>
      </c>
      <c r="Q40" s="154" t="s">
        <v>281</v>
      </c>
      <c r="R40" s="154" t="s">
        <v>281</v>
      </c>
      <c r="S40" s="154" t="s">
        <v>281</v>
      </c>
      <c r="T40" s="154" t="s">
        <v>281</v>
      </c>
      <c r="U40" s="154" t="s">
        <v>281</v>
      </c>
      <c r="V40" s="154" t="s">
        <v>281</v>
      </c>
      <c r="W40" s="154" t="s">
        <v>281</v>
      </c>
      <c r="X40" s="154" t="s">
        <v>281</v>
      </c>
      <c r="Y40" s="154" t="s">
        <v>281</v>
      </c>
      <c r="Z40" s="154" t="s">
        <v>281</v>
      </c>
      <c r="AA40" s="154" t="s">
        <v>281</v>
      </c>
      <c r="AB40" s="154" t="s">
        <v>281</v>
      </c>
      <c r="AC40" s="154" t="s">
        <v>281</v>
      </c>
      <c r="AD40" s="154" t="s">
        <v>281</v>
      </c>
      <c r="AE40" s="154" t="s">
        <v>281</v>
      </c>
      <c r="AF40" s="154" t="s">
        <v>281</v>
      </c>
      <c r="AG40" s="154" t="s">
        <v>281</v>
      </c>
      <c r="AH40" s="154" t="s">
        <v>281</v>
      </c>
      <c r="AI40" s="154" t="s">
        <v>281</v>
      </c>
      <c r="AJ40" s="154" t="s">
        <v>281</v>
      </c>
      <c r="AK40" s="154" t="s">
        <v>281</v>
      </c>
      <c r="AL40" s="154" t="s">
        <v>281</v>
      </c>
      <c r="AM40" s="154"/>
      <c r="AN40" s="154" t="s">
        <v>281</v>
      </c>
      <c r="AO40" s="154" t="s">
        <v>281</v>
      </c>
    </row>
    <row r="41" spans="1:41" ht="16">
      <c r="A41" s="104" t="s">
        <v>383</v>
      </c>
      <c r="B41" s="155">
        <v>9350.6276885260304</v>
      </c>
      <c r="C41" s="155">
        <v>9187.7431906614784</v>
      </c>
      <c r="D41" s="155">
        <v>10025.886727688787</v>
      </c>
      <c r="E41" s="155">
        <v>10467.626816212081</v>
      </c>
      <c r="F41" s="155">
        <v>10905.096713841696</v>
      </c>
      <c r="G41" s="155">
        <v>11340.176781226173</v>
      </c>
      <c r="H41" s="155">
        <v>10456.815421979356</v>
      </c>
      <c r="I41" s="155">
        <v>10585.144248782317</v>
      </c>
      <c r="J41" s="155">
        <v>10102.951874958664</v>
      </c>
      <c r="K41" s="155">
        <v>10018.570024467263</v>
      </c>
      <c r="L41" s="155">
        <v>9893.542317316831</v>
      </c>
      <c r="M41" s="155">
        <v>9798.078994614003</v>
      </c>
      <c r="N41" s="155">
        <v>10015.571636289858</v>
      </c>
      <c r="O41" s="155">
        <v>10791.951031898005</v>
      </c>
      <c r="P41" s="155">
        <v>11477.893297278817</v>
      </c>
      <c r="Q41" s="155">
        <v>11705.970654461435</v>
      </c>
      <c r="R41" s="155">
        <v>11599.488732668315</v>
      </c>
      <c r="S41" s="155">
        <v>11715.681620381361</v>
      </c>
      <c r="T41" s="155">
        <v>11536.843688505071</v>
      </c>
      <c r="U41" s="155">
        <v>11364.897680120708</v>
      </c>
      <c r="V41" s="155">
        <v>11083.061598248985</v>
      </c>
      <c r="W41" s="155">
        <v>10655.486041743336</v>
      </c>
      <c r="X41" s="155">
        <v>10517.914507006168</v>
      </c>
      <c r="Y41" s="155">
        <v>10804.488575052534</v>
      </c>
      <c r="Z41" s="155">
        <v>11570.236004744</v>
      </c>
      <c r="AA41" s="155">
        <v>12057.578271151742</v>
      </c>
      <c r="AB41" s="155">
        <v>11751.029895935013</v>
      </c>
      <c r="AC41" s="155">
        <v>11735.842469101321</v>
      </c>
      <c r="AD41" s="155">
        <v>11783.816963470152</v>
      </c>
      <c r="AE41" s="155">
        <v>11884.618338464976</v>
      </c>
      <c r="AF41" s="155">
        <v>12488.998400260298</v>
      </c>
      <c r="AG41" s="155">
        <v>14659.144201018413</v>
      </c>
      <c r="AH41" s="155">
        <v>15589.688144068654</v>
      </c>
      <c r="AI41" s="155">
        <v>15397.718997086975</v>
      </c>
      <c r="AJ41" s="155">
        <v>14456.571656766337</v>
      </c>
      <c r="AK41" s="155">
        <v>14512.139962367928</v>
      </c>
      <c r="AL41" s="155">
        <v>14549.222918116448</v>
      </c>
      <c r="AM41" s="155"/>
      <c r="AN41" s="155">
        <v>14832.199054767862</v>
      </c>
      <c r="AO41" s="155">
        <v>15254.391272623729</v>
      </c>
    </row>
    <row r="42" spans="1:41">
      <c r="A42" s="29"/>
      <c r="B42" s="156"/>
      <c r="C42" s="156"/>
      <c r="D42" s="156"/>
      <c r="E42" s="156"/>
      <c r="F42" s="156"/>
      <c r="G42" s="156"/>
      <c r="H42" s="156"/>
      <c r="I42" s="156"/>
      <c r="J42" s="156"/>
      <c r="K42" s="156"/>
      <c r="L42" s="156"/>
      <c r="M42" s="156"/>
      <c r="N42" s="156"/>
      <c r="O42" s="156"/>
      <c r="P42" s="156"/>
      <c r="Q42" s="156"/>
      <c r="R42" s="156"/>
      <c r="S42" s="156"/>
      <c r="T42" s="156"/>
      <c r="U42" s="156"/>
      <c r="V42" s="156"/>
      <c r="W42" s="156"/>
      <c r="X42" s="156"/>
      <c r="Y42" s="156"/>
      <c r="Z42" s="156"/>
      <c r="AA42" s="156"/>
      <c r="AB42" s="156"/>
      <c r="AC42" s="156"/>
      <c r="AD42" s="156"/>
      <c r="AE42" s="163"/>
      <c r="AF42" s="163"/>
      <c r="AG42" s="163"/>
      <c r="AH42" s="163"/>
      <c r="AI42" s="163"/>
      <c r="AJ42" s="156"/>
      <c r="AK42" s="163"/>
      <c r="AL42" s="157"/>
      <c r="AM42" s="157"/>
      <c r="AN42" s="157"/>
      <c r="AO42" s="157"/>
    </row>
    <row r="43" spans="1:41">
      <c r="A43" s="103" t="s">
        <v>393</v>
      </c>
      <c r="B43" s="158">
        <v>4160.2580984988153</v>
      </c>
      <c r="C43" s="158">
        <v>4099.6498054474705</v>
      </c>
      <c r="D43" s="158">
        <v>4302.5243135011433</v>
      </c>
      <c r="E43" s="158">
        <v>4509.4315574815191</v>
      </c>
      <c r="F43" s="158">
        <v>4762.4551133106006</v>
      </c>
      <c r="G43" s="158">
        <v>4897.8283584196997</v>
      </c>
      <c r="H43" s="158">
        <v>4560.8935438170402</v>
      </c>
      <c r="I43" s="158">
        <v>4503.6530535781194</v>
      </c>
      <c r="J43" s="158">
        <v>4460.8143559445334</v>
      </c>
      <c r="K43" s="158">
        <v>4421.3806227650102</v>
      </c>
      <c r="L43" s="158">
        <v>4330.0614925025702</v>
      </c>
      <c r="M43" s="158">
        <v>4253.0161579892283</v>
      </c>
      <c r="N43" s="158">
        <v>4282.9946234741146</v>
      </c>
      <c r="O43" s="158">
        <v>4474.0511611921238</v>
      </c>
      <c r="P43" s="158">
        <v>4543.5840054703403</v>
      </c>
      <c r="Q43" s="158">
        <v>4550.1479050464322</v>
      </c>
      <c r="R43" s="158">
        <v>4505.501681069215</v>
      </c>
      <c r="S43" s="158">
        <v>4486.2462747580248</v>
      </c>
      <c r="T43" s="158">
        <v>4407.7811062507053</v>
      </c>
      <c r="U43" s="158">
        <v>4323.3685401735192</v>
      </c>
      <c r="V43" s="158">
        <v>4249.2964666994239</v>
      </c>
      <c r="W43" s="158">
        <v>4114.9676673150725</v>
      </c>
      <c r="X43" s="158">
        <v>4046.8753079363823</v>
      </c>
      <c r="Y43" s="158">
        <v>4113.047346799689</v>
      </c>
      <c r="Z43" s="158">
        <v>4216.357601890245</v>
      </c>
      <c r="AA43" s="158">
        <v>4365.2800818890964</v>
      </c>
      <c r="AB43" s="158">
        <v>4112.9245735651775</v>
      </c>
      <c r="AC43" s="158">
        <v>4061.8283949755219</v>
      </c>
      <c r="AD43" s="158">
        <v>4053.0811782501623</v>
      </c>
      <c r="AE43" s="158">
        <v>4096.8100035607313</v>
      </c>
      <c r="AF43" s="158">
        <v>4186.0375260974488</v>
      </c>
      <c r="AG43" s="158">
        <v>4742.1641946359941</v>
      </c>
      <c r="AH43" s="158">
        <v>4774.9096192181642</v>
      </c>
      <c r="AI43" s="158">
        <v>4751.1183936745729</v>
      </c>
      <c r="AJ43" s="158">
        <v>4828.9572205860331</v>
      </c>
      <c r="AK43" s="158">
        <v>4912.252134896512</v>
      </c>
      <c r="AL43" s="158">
        <v>4947.5817675713297</v>
      </c>
      <c r="AM43" s="158"/>
      <c r="AN43" s="158">
        <v>5001.7236586043928</v>
      </c>
      <c r="AO43" s="158">
        <v>5301.9033297147225</v>
      </c>
    </row>
    <row r="44" spans="1:41">
      <c r="A44" s="99" t="s">
        <v>282</v>
      </c>
      <c r="B44" s="159">
        <v>3516.7676235624617</v>
      </c>
      <c r="C44" s="159">
        <v>3465.0583657587545</v>
      </c>
      <c r="D44" s="159">
        <v>3649.4207665903887</v>
      </c>
      <c r="E44" s="159">
        <v>3855.5633443793013</v>
      </c>
      <c r="F44" s="159">
        <v>4117.6257581701311</v>
      </c>
      <c r="G44" s="159">
        <v>4261.1900256982299</v>
      </c>
      <c r="H44" s="159">
        <v>4003.6429872495446</v>
      </c>
      <c r="I44" s="159">
        <v>3927.781940801799</v>
      </c>
      <c r="J44" s="159">
        <v>3900.9060646811135</v>
      </c>
      <c r="K44" s="159">
        <v>3860.6411677366737</v>
      </c>
      <c r="L44" s="159">
        <v>3789.0826560105525</v>
      </c>
      <c r="M44" s="159">
        <v>3725.1885098743264</v>
      </c>
      <c r="N44" s="159">
        <v>3752.1725898623745</v>
      </c>
      <c r="O44" s="159">
        <v>3919.6576160782961</v>
      </c>
      <c r="P44" s="159">
        <v>3954.5899575737799</v>
      </c>
      <c r="Q44" s="159">
        <v>3943.1632547940367</v>
      </c>
      <c r="R44" s="159">
        <v>3886.0485148239741</v>
      </c>
      <c r="S44" s="159">
        <v>3859.3375003296678</v>
      </c>
      <c r="T44" s="159">
        <v>3804.5573618440017</v>
      </c>
      <c r="U44" s="159">
        <v>3731.7050169747263</v>
      </c>
      <c r="V44" s="159">
        <v>3662.1253405994553</v>
      </c>
      <c r="W44" s="159">
        <v>3533.6102202828451</v>
      </c>
      <c r="X44" s="159">
        <v>3462.9983642419338</v>
      </c>
      <c r="Y44" s="159">
        <v>3511.2545671393141</v>
      </c>
      <c r="Z44" s="159">
        <v>3562.2557897930478</v>
      </c>
      <c r="AA44" s="159">
        <v>3531.2819879284179</v>
      </c>
      <c r="AB44" s="159">
        <v>3431.2327316645437</v>
      </c>
      <c r="AC44" s="159">
        <v>3366.8970975025027</v>
      </c>
      <c r="AD44" s="159">
        <v>3344.8011282673351</v>
      </c>
      <c r="AE44" s="159">
        <v>3374.456290276411</v>
      </c>
      <c r="AF44" s="159">
        <v>3434.1869797456689</v>
      </c>
      <c r="AG44" s="159">
        <v>3894.454233901738</v>
      </c>
      <c r="AH44" s="159">
        <v>3896.1921816400313</v>
      </c>
      <c r="AI44" s="159">
        <v>3872.8867561381603</v>
      </c>
      <c r="AJ44" s="159">
        <v>3939.5123046972494</v>
      </c>
      <c r="AK44" s="159">
        <v>4023.526077097506</v>
      </c>
      <c r="AL44" s="159">
        <v>4073.8459754117371</v>
      </c>
      <c r="AM44" s="159"/>
      <c r="AN44" s="159">
        <v>4140.9841534612178</v>
      </c>
      <c r="AO44" s="159">
        <v>4507.6168781477454</v>
      </c>
    </row>
    <row r="45" spans="1:41">
      <c r="A45" s="99" t="s">
        <v>369</v>
      </c>
      <c r="B45" s="159">
        <v>541.12896146080243</v>
      </c>
      <c r="C45" s="159">
        <v>526.92607003891055</v>
      </c>
      <c r="D45" s="159">
        <v>536.25572082379858</v>
      </c>
      <c r="E45" s="159">
        <v>537.82182003568687</v>
      </c>
      <c r="F45" s="159">
        <v>526.96218956516486</v>
      </c>
      <c r="G45" s="159">
        <v>497.58549603230637</v>
      </c>
      <c r="H45" s="159">
        <v>450.237806112123</v>
      </c>
      <c r="I45" s="159">
        <v>437.89808917197456</v>
      </c>
      <c r="J45" s="159">
        <v>432.04514891647011</v>
      </c>
      <c r="K45" s="159">
        <v>428.53259164767144</v>
      </c>
      <c r="L45" s="159">
        <v>416.61655448002949</v>
      </c>
      <c r="M45" s="159">
        <v>406.53500897666072</v>
      </c>
      <c r="N45" s="159">
        <v>412.92733236398061</v>
      </c>
      <c r="O45" s="159">
        <v>441.6785322662476</v>
      </c>
      <c r="P45" s="159">
        <v>473.24661600385411</v>
      </c>
      <c r="Q45" s="159">
        <v>496.09265772859061</v>
      </c>
      <c r="R45" s="159">
        <v>513.57359193086779</v>
      </c>
      <c r="S45" s="159">
        <v>531.63488672627057</v>
      </c>
      <c r="T45" s="159">
        <v>542.48398781695346</v>
      </c>
      <c r="U45" s="159">
        <v>536.23632591474916</v>
      </c>
      <c r="V45" s="159">
        <v>534.84164917139424</v>
      </c>
      <c r="W45" s="159">
        <v>532.27485410861675</v>
      </c>
      <c r="X45" s="159">
        <v>536.40054393882656</v>
      </c>
      <c r="Y45" s="159">
        <v>551.18982261514873</v>
      </c>
      <c r="Z45" s="159">
        <v>592.301115207458</v>
      </c>
      <c r="AA45" s="159">
        <v>617.8214676502771</v>
      </c>
      <c r="AB45" s="159">
        <v>632.64563307579044</v>
      </c>
      <c r="AC45" s="159">
        <v>652.90288542854705</v>
      </c>
      <c r="AD45" s="159">
        <v>666.16732555335523</v>
      </c>
      <c r="AE45" s="159">
        <v>680.77693763134562</v>
      </c>
      <c r="AF45" s="159">
        <v>710.03362164800308</v>
      </c>
      <c r="AG45" s="159">
        <v>801.49986818919706</v>
      </c>
      <c r="AH45" s="159">
        <v>834.54404162584035</v>
      </c>
      <c r="AI45" s="159">
        <v>835.92774656679148</v>
      </c>
      <c r="AJ45" s="159">
        <v>846.95252832825838</v>
      </c>
      <c r="AK45" s="159">
        <v>844.94861774497031</v>
      </c>
      <c r="AL45" s="159">
        <v>822.68615170494093</v>
      </c>
      <c r="AM45" s="159"/>
      <c r="AN45" s="159">
        <v>809.06310814567701</v>
      </c>
      <c r="AO45" s="159">
        <v>749.13687245288384</v>
      </c>
    </row>
    <row r="46" spans="1:41">
      <c r="A46" s="99" t="s">
        <v>370</v>
      </c>
      <c r="B46" s="159">
        <v>102.36151347555089</v>
      </c>
      <c r="C46" s="159">
        <v>107.66536964980544</v>
      </c>
      <c r="D46" s="159">
        <v>116.84782608695652</v>
      </c>
      <c r="E46" s="159">
        <v>116.07825643640071</v>
      </c>
      <c r="F46" s="159">
        <v>117.89734150095055</v>
      </c>
      <c r="G46" s="159">
        <v>139.05283668916439</v>
      </c>
      <c r="H46" s="159">
        <v>107.01275045537339</v>
      </c>
      <c r="I46" s="159">
        <v>137.9730236043462</v>
      </c>
      <c r="J46" s="159">
        <v>127.84109697757987</v>
      </c>
      <c r="K46" s="159">
        <v>132.18595119094923</v>
      </c>
      <c r="L46" s="159">
        <v>124.38168027778316</v>
      </c>
      <c r="M46" s="159">
        <v>121.27468581687613</v>
      </c>
      <c r="N46" s="159">
        <v>117.8777939336557</v>
      </c>
      <c r="O46" s="159">
        <v>112.71501284758023</v>
      </c>
      <c r="P46" s="159">
        <v>115.74743189270673</v>
      </c>
      <c r="Q46" s="159">
        <v>110.89199252380462</v>
      </c>
      <c r="R46" s="159">
        <v>105.87957431437383</v>
      </c>
      <c r="S46" s="159">
        <v>95.273887702086142</v>
      </c>
      <c r="T46" s="159">
        <v>60.739756589749696</v>
      </c>
      <c r="U46" s="159">
        <v>55.42719728404375</v>
      </c>
      <c r="V46" s="159">
        <v>52.329476928574628</v>
      </c>
      <c r="W46" s="159">
        <v>49.082592923610747</v>
      </c>
      <c r="X46" s="159">
        <v>47.476399755621685</v>
      </c>
      <c r="Y46" s="159">
        <v>50.602957045226503</v>
      </c>
      <c r="Z46" s="159">
        <v>61.800696889738802</v>
      </c>
      <c r="AA46" s="159">
        <v>216.17662631040204</v>
      </c>
      <c r="AB46" s="159">
        <v>49.046208824843241</v>
      </c>
      <c r="AC46" s="159">
        <v>42.028412044472375</v>
      </c>
      <c r="AD46" s="159">
        <v>42.112724429472323</v>
      </c>
      <c r="AE46" s="159">
        <v>41.576775652975307</v>
      </c>
      <c r="AF46" s="159">
        <v>41.816924703777012</v>
      </c>
      <c r="AG46" s="159">
        <v>46.21009254505848</v>
      </c>
      <c r="AH46" s="159">
        <v>44.173395952292459</v>
      </c>
      <c r="AI46" s="159">
        <v>42.303890969621307</v>
      </c>
      <c r="AJ46" s="159">
        <v>42.492387560525138</v>
      </c>
      <c r="AK46" s="159">
        <v>43.777440054035807</v>
      </c>
      <c r="AL46" s="159">
        <v>51.049640454650891</v>
      </c>
      <c r="AM46" s="159"/>
      <c r="AN46" s="159">
        <v>51.676396997497918</v>
      </c>
      <c r="AO46" s="159">
        <v>45.149579114093001</v>
      </c>
    </row>
    <row r="47" spans="1:41">
      <c r="A47" s="5"/>
      <c r="B47" s="258"/>
      <c r="C47" s="258"/>
      <c r="D47" s="258"/>
      <c r="E47" s="258"/>
      <c r="F47" s="258"/>
      <c r="G47" s="258"/>
      <c r="H47" s="258"/>
      <c r="I47" s="258"/>
      <c r="J47" s="258"/>
      <c r="K47" s="258"/>
      <c r="L47" s="258"/>
      <c r="M47" s="258"/>
      <c r="N47" s="258"/>
      <c r="O47" s="258"/>
      <c r="P47" s="258"/>
      <c r="Q47" s="258"/>
      <c r="R47" s="258"/>
      <c r="S47" s="258"/>
      <c r="T47" s="258"/>
      <c r="U47" s="258"/>
      <c r="V47" s="258"/>
      <c r="W47" s="258"/>
      <c r="X47" s="258"/>
      <c r="Y47" s="258"/>
      <c r="Z47" s="258"/>
      <c r="AA47" s="258"/>
      <c r="AB47" s="258"/>
      <c r="AC47" s="258"/>
      <c r="AD47" s="258"/>
      <c r="AE47" s="163"/>
      <c r="AF47" s="163"/>
      <c r="AG47" s="163"/>
      <c r="AH47" s="163"/>
      <c r="AI47" s="163"/>
      <c r="AJ47" s="160"/>
      <c r="AK47" s="163"/>
      <c r="AL47" s="157"/>
      <c r="AM47" s="157"/>
      <c r="AN47" s="157"/>
      <c r="AO47" s="157"/>
    </row>
    <row r="48" spans="1:41">
      <c r="A48" s="103" t="s">
        <v>283</v>
      </c>
      <c r="B48" s="161">
        <v>1172.460714599245</v>
      </c>
      <c r="C48" s="161">
        <v>1165.7587548638132</v>
      </c>
      <c r="D48" s="161">
        <v>1241.0254576659038</v>
      </c>
      <c r="E48" s="161">
        <v>1291.1356105021669</v>
      </c>
      <c r="F48" s="161">
        <v>1341.9837653520021</v>
      </c>
      <c r="G48" s="161">
        <v>1335.856089915563</v>
      </c>
      <c r="H48" s="161">
        <v>1242.4863387978141</v>
      </c>
      <c r="I48" s="161">
        <v>1168.0404645934807</v>
      </c>
      <c r="J48" s="161">
        <v>1167.9416238619076</v>
      </c>
      <c r="K48" s="161">
        <v>1155.4612183441729</v>
      </c>
      <c r="L48" s="161">
        <v>1151.1512870749355</v>
      </c>
      <c r="M48" s="161">
        <v>1115.9425493716337</v>
      </c>
      <c r="N48" s="161">
        <v>1085.0945118858417</v>
      </c>
      <c r="O48" s="161">
        <v>1141.0615210880344</v>
      </c>
      <c r="P48" s="161">
        <v>1119.213016923866</v>
      </c>
      <c r="Q48" s="161">
        <v>1108.0810607955968</v>
      </c>
      <c r="R48" s="161">
        <v>1104.0873600266748</v>
      </c>
      <c r="S48" s="161">
        <v>1085.7399055832477</v>
      </c>
      <c r="T48" s="161">
        <v>1055.0242532870409</v>
      </c>
      <c r="U48" s="161">
        <v>1056.5824217276497</v>
      </c>
      <c r="V48" s="161">
        <v>1036.818242730156</v>
      </c>
      <c r="W48" s="161">
        <v>1004.0376426055411</v>
      </c>
      <c r="X48" s="161">
        <v>989.64348357344159</v>
      </c>
      <c r="Y48" s="161">
        <v>965.22348219525577</v>
      </c>
      <c r="Z48" s="161">
        <v>997.16831082385613</v>
      </c>
      <c r="AA48" s="161">
        <v>993.11708023013671</v>
      </c>
      <c r="AB48" s="161">
        <v>973.85139718412381</v>
      </c>
      <c r="AC48" s="161">
        <v>985.65432271179088</v>
      </c>
      <c r="AD48" s="161">
        <v>967.78153704502097</v>
      </c>
      <c r="AE48" s="161">
        <v>964.60912245425163</v>
      </c>
      <c r="AF48" s="161">
        <v>1006.1888235134622</v>
      </c>
      <c r="AG48" s="161">
        <v>1124.0964022588209</v>
      </c>
      <c r="AH48" s="161">
        <v>1127.1547792005947</v>
      </c>
      <c r="AI48" s="161">
        <v>1179.8077923429046</v>
      </c>
      <c r="AJ48" s="161">
        <v>1098.2566265661658</v>
      </c>
      <c r="AK48" s="161">
        <v>1171.3767067110532</v>
      </c>
      <c r="AL48" s="161">
        <v>1175.6958942240778</v>
      </c>
      <c r="AM48" s="161"/>
      <c r="AN48" s="161">
        <v>1184.225743675285</v>
      </c>
      <c r="AO48" s="161">
        <v>1186.3688135110604</v>
      </c>
    </row>
    <row r="49" spans="1:41">
      <c r="A49" s="99" t="s">
        <v>292</v>
      </c>
      <c r="B49" s="159">
        <v>403.30085154946892</v>
      </c>
      <c r="C49" s="159">
        <v>400.66147859922177</v>
      </c>
      <c r="D49" s="159">
        <v>426.88072082379858</v>
      </c>
      <c r="E49" s="159">
        <v>438.12133571246494</v>
      </c>
      <c r="F49" s="159">
        <v>451.46202359757382</v>
      </c>
      <c r="G49" s="159">
        <v>451.04628505266726</v>
      </c>
      <c r="H49" s="159">
        <v>417.4509208662214</v>
      </c>
      <c r="I49" s="159">
        <v>370.80835518920946</v>
      </c>
      <c r="J49" s="159">
        <v>389.18895086087161</v>
      </c>
      <c r="K49" s="159">
        <v>378.86614107363187</v>
      </c>
      <c r="L49" s="159">
        <v>369.69214952183273</v>
      </c>
      <c r="M49" s="159">
        <v>363.07001795332138</v>
      </c>
      <c r="N49" s="159">
        <v>365.2656139045751</v>
      </c>
      <c r="O49" s="159">
        <v>378.74993862620903</v>
      </c>
      <c r="P49" s="159">
        <v>381.88260524966199</v>
      </c>
      <c r="Q49" s="159">
        <v>379.18144490720982</v>
      </c>
      <c r="R49" s="159">
        <v>372.1137014087638</v>
      </c>
      <c r="S49" s="159">
        <v>367.30226547458926</v>
      </c>
      <c r="T49" s="159">
        <v>362.06961382750711</v>
      </c>
      <c r="U49" s="159">
        <v>356.5517729158808</v>
      </c>
      <c r="V49" s="159">
        <v>348.46116049493008</v>
      </c>
      <c r="W49" s="159">
        <v>336.07065874559697</v>
      </c>
      <c r="X49" s="159">
        <v>323.91951282000747</v>
      </c>
      <c r="Y49" s="159">
        <v>323.33453230600304</v>
      </c>
      <c r="Z49" s="159">
        <v>322.91369783669978</v>
      </c>
      <c r="AA49" s="159">
        <v>314.49648794606617</v>
      </c>
      <c r="AB49" s="159">
        <v>306.59464288668664</v>
      </c>
      <c r="AC49" s="159">
        <v>302.78767001062931</v>
      </c>
      <c r="AD49" s="159">
        <v>301.13192105051627</v>
      </c>
      <c r="AE49" s="159">
        <v>304.17024485264858</v>
      </c>
      <c r="AF49" s="159">
        <v>311.3662861636073</v>
      </c>
      <c r="AG49" s="159">
        <v>347.70302332357466</v>
      </c>
      <c r="AH49" s="159">
        <v>342.60229077271345</v>
      </c>
      <c r="AI49" s="159">
        <v>357.33328131502287</v>
      </c>
      <c r="AJ49" s="159">
        <v>305.09659062546797</v>
      </c>
      <c r="AK49" s="159">
        <v>328.01418439716315</v>
      </c>
      <c r="AL49" s="159">
        <v>321.36975179772674</v>
      </c>
      <c r="AM49" s="159"/>
      <c r="AN49" s="159">
        <v>313.06088407005836</v>
      </c>
      <c r="AO49" s="159">
        <v>286.59393853108151</v>
      </c>
    </row>
    <row r="50" spans="1:41">
      <c r="A50" s="99" t="s">
        <v>293</v>
      </c>
      <c r="B50" s="159">
        <v>476.99938547976473</v>
      </c>
      <c r="C50" s="159">
        <v>481.28404669260698</v>
      </c>
      <c r="D50" s="159">
        <v>524.24199084668192</v>
      </c>
      <c r="E50" s="159">
        <v>560.69971960234511</v>
      </c>
      <c r="F50" s="159">
        <v>585.56383717070514</v>
      </c>
      <c r="G50" s="159">
        <v>585.0441953065432</v>
      </c>
      <c r="H50" s="159">
        <v>551.83667273831202</v>
      </c>
      <c r="I50" s="159">
        <v>538.87223679280635</v>
      </c>
      <c r="J50" s="159">
        <v>527.81023346046152</v>
      </c>
      <c r="K50" s="159">
        <v>537.71513415169704</v>
      </c>
      <c r="L50" s="159">
        <v>544.06316075342852</v>
      </c>
      <c r="M50" s="159">
        <v>523.05206463195691</v>
      </c>
      <c r="N50" s="159">
        <v>524.73540053427109</v>
      </c>
      <c r="O50" s="159">
        <v>543.28079736829181</v>
      </c>
      <c r="P50" s="159">
        <v>521.39182867888167</v>
      </c>
      <c r="Q50" s="159">
        <v>512.20768517564647</v>
      </c>
      <c r="R50" s="159">
        <v>503.87618438967462</v>
      </c>
      <c r="S50" s="159">
        <v>505.59115963815708</v>
      </c>
      <c r="T50" s="159">
        <v>497.52453530200665</v>
      </c>
      <c r="U50" s="159">
        <v>490.75820445115045</v>
      </c>
      <c r="V50" s="159">
        <v>479.88788135971777</v>
      </c>
      <c r="W50" s="159">
        <v>461.16397665737867</v>
      </c>
      <c r="X50" s="159">
        <v>444.40393370252849</v>
      </c>
      <c r="Y50" s="159">
        <v>447.49446263938057</v>
      </c>
      <c r="Z50" s="159">
        <v>449.31919940424206</v>
      </c>
      <c r="AA50" s="159">
        <v>443.70124598496352</v>
      </c>
      <c r="AB50" s="159">
        <v>431.45608259020889</v>
      </c>
      <c r="AC50" s="159">
        <v>424.35739279535102</v>
      </c>
      <c r="AD50" s="159">
        <v>422.77141625318785</v>
      </c>
      <c r="AE50" s="159">
        <v>425.18624021671593</v>
      </c>
      <c r="AF50" s="159">
        <v>430.61467964534586</v>
      </c>
      <c r="AG50" s="159">
        <v>468.74696488282711</v>
      </c>
      <c r="AH50" s="159">
        <v>469.3043213839241</v>
      </c>
      <c r="AI50" s="159">
        <v>457.9301914273824</v>
      </c>
      <c r="AJ50" s="159">
        <v>461.44486597114758</v>
      </c>
      <c r="AK50" s="159">
        <v>465.83562503015401</v>
      </c>
      <c r="AL50" s="159">
        <v>461.27928554859665</v>
      </c>
      <c r="AM50" s="159"/>
      <c r="AN50" s="159">
        <v>456.22463163747568</v>
      </c>
      <c r="AO50" s="159">
        <v>422.20729298286199</v>
      </c>
    </row>
    <row r="51" spans="1:41">
      <c r="A51" s="99" t="s">
        <v>447</v>
      </c>
      <c r="B51" s="159">
        <v>270.95952945307704</v>
      </c>
      <c r="C51" s="159">
        <v>262.87937743190662</v>
      </c>
      <c r="D51" s="159">
        <v>266.23283752860408</v>
      </c>
      <c r="E51" s="159">
        <v>268.86311496303847</v>
      </c>
      <c r="F51" s="159">
        <v>280.3041733305169</v>
      </c>
      <c r="G51" s="159">
        <v>278.35983169071756</v>
      </c>
      <c r="H51" s="159">
        <v>252.30216555353167</v>
      </c>
      <c r="I51" s="159">
        <v>239.86043461970777</v>
      </c>
      <c r="J51" s="159">
        <v>230.19774696325035</v>
      </c>
      <c r="K51" s="159">
        <v>219.9125870469897</v>
      </c>
      <c r="L51" s="159">
        <v>218.57965897848732</v>
      </c>
      <c r="M51" s="159">
        <v>209.49730700179532</v>
      </c>
      <c r="N51" s="159">
        <v>181.50001690731409</v>
      </c>
      <c r="O51" s="159">
        <v>198.90018166642116</v>
      </c>
      <c r="P51" s="159">
        <v>196.7146875534213</v>
      </c>
      <c r="Q51" s="159">
        <v>197.19201165580068</v>
      </c>
      <c r="R51" s="159">
        <v>210.02250687710134</v>
      </c>
      <c r="S51" s="159">
        <v>195.71696073001556</v>
      </c>
      <c r="T51" s="159">
        <v>178.57187621423108</v>
      </c>
      <c r="U51" s="159">
        <v>191.46076952093546</v>
      </c>
      <c r="V51" s="159">
        <v>191.52856568544246</v>
      </c>
      <c r="W51" s="159">
        <v>189.20140896903425</v>
      </c>
      <c r="X51" s="159">
        <v>204.73581521846236</v>
      </c>
      <c r="Y51" s="159">
        <v>175.9366185184484</v>
      </c>
      <c r="Z51" s="159">
        <v>206.20765107705324</v>
      </c>
      <c r="AA51" s="159">
        <v>218.0032473262504</v>
      </c>
      <c r="AB51" s="159">
        <v>217.61825190675509</v>
      </c>
      <c r="AC51" s="159">
        <v>239.6480692689058</v>
      </c>
      <c r="AD51" s="159">
        <v>226.53035872178418</v>
      </c>
      <c r="AE51" s="159">
        <v>216.88345237347187</v>
      </c>
      <c r="AF51" s="159">
        <v>245.83118678994603</v>
      </c>
      <c r="AG51" s="159">
        <v>280.89575846710972</v>
      </c>
      <c r="AH51" s="159">
        <v>293.93519613474336</v>
      </c>
      <c r="AI51" s="159">
        <v>343.19080316271322</v>
      </c>
      <c r="AJ51" s="159">
        <v>312.34712724005391</v>
      </c>
      <c r="AK51" s="159">
        <v>358.18618227432819</v>
      </c>
      <c r="AL51" s="159">
        <v>373.2312688471352</v>
      </c>
      <c r="AM51" s="159"/>
      <c r="AN51" s="159">
        <v>394.90130664442592</v>
      </c>
      <c r="AO51" s="159">
        <v>458.02708618817957</v>
      </c>
    </row>
    <row r="52" spans="1:41">
      <c r="A52" s="99" t="s">
        <v>366</v>
      </c>
      <c r="B52" s="159">
        <v>21.200948116934423</v>
      </c>
      <c r="C52" s="159">
        <v>20.933852140077821</v>
      </c>
      <c r="D52" s="159">
        <v>23.634153318077804</v>
      </c>
      <c r="E52" s="159">
        <v>23.419576854448128</v>
      </c>
      <c r="F52" s="159">
        <v>24.623555327559675</v>
      </c>
      <c r="G52" s="159">
        <v>21.434017678122618</v>
      </c>
      <c r="H52" s="159">
        <v>20.871281117182754</v>
      </c>
      <c r="I52" s="159">
        <v>18.499437991757215</v>
      </c>
      <c r="J52" s="159">
        <v>20.766737946694295</v>
      </c>
      <c r="K52" s="159">
        <v>18.967356071854287</v>
      </c>
      <c r="L52" s="159">
        <v>18.816317821186786</v>
      </c>
      <c r="M52" s="159">
        <v>20.323159784560143</v>
      </c>
      <c r="N52" s="159">
        <v>13.593480539681465</v>
      </c>
      <c r="O52" s="159">
        <v>20.1142370828628</v>
      </c>
      <c r="P52" s="159">
        <v>19.208354701850901</v>
      </c>
      <c r="Q52" s="159">
        <v>19.499919056939767</v>
      </c>
      <c r="R52" s="159">
        <v>18.061074217121899</v>
      </c>
      <c r="S52" s="159">
        <v>17.129519740485797</v>
      </c>
      <c r="T52" s="159">
        <v>16.858227943296193</v>
      </c>
      <c r="U52" s="159">
        <v>17.811674839683135</v>
      </c>
      <c r="V52" s="159">
        <v>16.940635190065663</v>
      </c>
      <c r="W52" s="159">
        <v>17.601598233531359</v>
      </c>
      <c r="X52" s="159">
        <v>16.584221832443191</v>
      </c>
      <c r="Y52" s="159">
        <v>18.457868731423808</v>
      </c>
      <c r="Z52" s="159">
        <v>18.727762505861044</v>
      </c>
      <c r="AA52" s="159">
        <v>16.916098972856588</v>
      </c>
      <c r="AB52" s="159">
        <v>18.182419800473173</v>
      </c>
      <c r="AC52" s="159">
        <v>18.861190636904624</v>
      </c>
      <c r="AD52" s="159">
        <v>17.347841019532762</v>
      </c>
      <c r="AE52" s="159">
        <v>18.369185011415286</v>
      </c>
      <c r="AF52" s="159">
        <v>18.376670914563054</v>
      </c>
      <c r="AG52" s="159">
        <v>26.750655585309342</v>
      </c>
      <c r="AH52" s="159">
        <v>21.312970909213771</v>
      </c>
      <c r="AI52" s="159">
        <v>21.353516437786098</v>
      </c>
      <c r="AJ52" s="159">
        <v>19.368042729496331</v>
      </c>
      <c r="AK52" s="159">
        <v>19.340715009408022</v>
      </c>
      <c r="AL52" s="159">
        <v>19.815588030619345</v>
      </c>
      <c r="AM52" s="159"/>
      <c r="AN52" s="159">
        <v>20.038921323324992</v>
      </c>
      <c r="AO52" s="159">
        <v>19.540495808937372</v>
      </c>
    </row>
    <row r="53" spans="1:41">
      <c r="A53" s="5"/>
      <c r="B53" s="258"/>
      <c r="C53" s="258"/>
      <c r="D53" s="258"/>
      <c r="E53" s="258"/>
      <c r="F53" s="258"/>
      <c r="G53" s="258"/>
      <c r="H53" s="258"/>
      <c r="I53" s="258"/>
      <c r="J53" s="258"/>
      <c r="K53" s="258"/>
      <c r="L53" s="258"/>
      <c r="M53" s="258"/>
      <c r="N53" s="258"/>
      <c r="O53" s="258"/>
      <c r="P53" s="258"/>
      <c r="Q53" s="258"/>
      <c r="R53" s="258"/>
      <c r="S53" s="258"/>
      <c r="T53" s="258"/>
      <c r="U53" s="258"/>
      <c r="V53" s="258"/>
      <c r="W53" s="258"/>
      <c r="X53" s="258"/>
      <c r="Y53" s="258"/>
      <c r="Z53" s="258"/>
      <c r="AA53" s="258"/>
      <c r="AB53" s="258"/>
      <c r="AC53" s="258"/>
      <c r="AD53" s="258"/>
      <c r="AE53" s="163"/>
      <c r="AF53" s="163"/>
      <c r="AG53" s="163"/>
      <c r="AH53" s="163"/>
      <c r="AI53" s="163"/>
      <c r="AJ53" s="160"/>
      <c r="AK53" s="163"/>
      <c r="AL53" s="157"/>
      <c r="AM53" s="157"/>
      <c r="AN53" s="157"/>
      <c r="AO53" s="157"/>
    </row>
    <row r="54" spans="1:41">
      <c r="A54" s="103" t="s">
        <v>212</v>
      </c>
      <c r="B54" s="161">
        <v>477.92116583267494</v>
      </c>
      <c r="C54" s="161">
        <v>413.8910505836576</v>
      </c>
      <c r="D54" s="161">
        <v>612.80749427917613</v>
      </c>
      <c r="E54" s="161">
        <v>605.59520774917155</v>
      </c>
      <c r="F54" s="161">
        <v>681.07064184193848</v>
      </c>
      <c r="G54" s="161">
        <v>860.29764762361992</v>
      </c>
      <c r="H54" s="161">
        <v>602.30722525804492</v>
      </c>
      <c r="I54" s="161">
        <v>499.06331959535413</v>
      </c>
      <c r="J54" s="161">
        <v>425.05676682612813</v>
      </c>
      <c r="K54" s="161">
        <v>378.55245822790107</v>
      </c>
      <c r="L54" s="161">
        <v>312.1180966421602</v>
      </c>
      <c r="M54" s="161">
        <v>288.27648114901257</v>
      </c>
      <c r="N54" s="161">
        <v>296.0639772765698</v>
      </c>
      <c r="O54" s="161">
        <v>416.5398274987316</v>
      </c>
      <c r="P54" s="161">
        <v>585.90144062660261</v>
      </c>
      <c r="Q54" s="161">
        <v>532.88495783602411</v>
      </c>
      <c r="R54" s="161">
        <v>377.12912278751838</v>
      </c>
      <c r="S54" s="161">
        <v>289.03921723765069</v>
      </c>
      <c r="T54" s="161">
        <v>287.75553689382451</v>
      </c>
      <c r="U54" s="161">
        <v>249.2573557148246</v>
      </c>
      <c r="V54" s="161">
        <v>224.39362129807478</v>
      </c>
      <c r="W54" s="161">
        <v>228.54739498449081</v>
      </c>
      <c r="X54" s="161">
        <v>208.30295027689635</v>
      </c>
      <c r="Y54" s="161">
        <v>268.26382447040118</v>
      </c>
      <c r="Z54" s="161">
        <v>470.78671312598266</v>
      </c>
      <c r="AA54" s="161">
        <v>485.76647488616709</v>
      </c>
      <c r="AB54" s="161">
        <v>356.76587859636351</v>
      </c>
      <c r="AC54" s="161">
        <v>256.69374422953086</v>
      </c>
      <c r="AD54" s="161">
        <v>232.9316682134062</v>
      </c>
      <c r="AE54" s="161">
        <v>231.85248797380419</v>
      </c>
      <c r="AF54" s="161">
        <v>294.35210542013505</v>
      </c>
      <c r="AG54" s="161">
        <v>830.86592760118219</v>
      </c>
      <c r="AH54" s="161">
        <v>1069.4529850998413</v>
      </c>
      <c r="AI54" s="161">
        <v>771.22997295047855</v>
      </c>
      <c r="AJ54" s="161">
        <v>575.81240952428493</v>
      </c>
      <c r="AK54" s="161">
        <v>411.66111834804849</v>
      </c>
      <c r="AL54" s="161">
        <v>252.28485270238923</v>
      </c>
      <c r="AM54" s="161"/>
      <c r="AN54" s="161">
        <v>215.39616346955793</v>
      </c>
      <c r="AO54" s="161">
        <v>209.50419106262567</v>
      </c>
    </row>
    <row r="55" spans="1:41">
      <c r="A55" s="33"/>
      <c r="B55" s="162"/>
      <c r="C55" s="162"/>
      <c r="D55" s="162"/>
      <c r="E55" s="162"/>
      <c r="F55" s="162"/>
      <c r="G55" s="162"/>
      <c r="H55" s="162"/>
      <c r="I55" s="162"/>
      <c r="J55" s="162"/>
      <c r="K55" s="162"/>
      <c r="L55" s="162"/>
      <c r="M55" s="162"/>
      <c r="N55" s="162"/>
      <c r="O55" s="162"/>
      <c r="P55" s="162"/>
      <c r="Q55" s="162"/>
      <c r="R55" s="162"/>
      <c r="S55" s="162"/>
      <c r="T55" s="162"/>
      <c r="U55" s="162"/>
      <c r="V55" s="162"/>
      <c r="W55" s="162"/>
      <c r="X55" s="162"/>
      <c r="Y55" s="162"/>
      <c r="Z55" s="162"/>
      <c r="AA55" s="162"/>
      <c r="AB55" s="162"/>
      <c r="AC55" s="162"/>
      <c r="AD55" s="162"/>
      <c r="AE55" s="163"/>
      <c r="AF55" s="163"/>
      <c r="AG55" s="163"/>
      <c r="AH55" s="163"/>
      <c r="AI55" s="163"/>
      <c r="AJ55" s="163"/>
      <c r="AK55" s="163"/>
      <c r="AL55" s="157"/>
      <c r="AM55" s="157"/>
      <c r="AN55" s="157"/>
      <c r="AO55" s="157"/>
    </row>
    <row r="56" spans="1:41">
      <c r="A56" s="103" t="s">
        <v>394</v>
      </c>
      <c r="B56" s="161">
        <v>1896.4533403564219</v>
      </c>
      <c r="C56" s="161">
        <v>1922.9182879377433</v>
      </c>
      <c r="D56" s="161">
        <v>2074.8355263157896</v>
      </c>
      <c r="E56" s="161">
        <v>2193.4743818506245</v>
      </c>
      <c r="F56" s="161">
        <v>2352.7565708078091</v>
      </c>
      <c r="G56" s="161">
        <v>2440.8517127446275</v>
      </c>
      <c r="H56" s="161">
        <v>2374.6458206840721</v>
      </c>
      <c r="I56" s="161">
        <v>2481.8986511802177</v>
      </c>
      <c r="J56" s="161">
        <v>2482.3306364498135</v>
      </c>
      <c r="K56" s="161">
        <v>2551.182584328405</v>
      </c>
      <c r="L56" s="161">
        <v>2566.1189889623865</v>
      </c>
      <c r="M56" s="161">
        <v>2618.7432675044884</v>
      </c>
      <c r="N56" s="161">
        <v>2830.030771311669</v>
      </c>
      <c r="O56" s="161">
        <v>3072.6174694358519</v>
      </c>
      <c r="P56" s="161">
        <v>3432.4521733724964</v>
      </c>
      <c r="Q56" s="161">
        <v>3601.112599155249</v>
      </c>
      <c r="R56" s="161">
        <v>3738.5034316041015</v>
      </c>
      <c r="S56" s="161">
        <v>3880.6735764960308</v>
      </c>
      <c r="T56" s="161">
        <v>3913.4527405587655</v>
      </c>
      <c r="U56" s="161">
        <v>3910.7294417201056</v>
      </c>
      <c r="V56" s="161">
        <v>3815.7301112252649</v>
      </c>
      <c r="W56" s="161">
        <v>3664.3288996372435</v>
      </c>
      <c r="X56" s="161">
        <v>3631.9839971620581</v>
      </c>
      <c r="Y56" s="161">
        <v>3856.1990042216457</v>
      </c>
      <c r="Z56" s="161">
        <v>4085.722954150539</v>
      </c>
      <c r="AA56" s="161">
        <v>4290.7945360206131</v>
      </c>
      <c r="AB56" s="161">
        <v>4382.6166801780191</v>
      </c>
      <c r="AC56" s="161">
        <v>4464.5858063915466</v>
      </c>
      <c r="AD56" s="161">
        <v>4520.3694637076442</v>
      </c>
      <c r="AE56" s="161">
        <v>4795.5930712355739</v>
      </c>
      <c r="AF56" s="161">
        <v>4902.158292887937</v>
      </c>
      <c r="AG56" s="161">
        <v>5709.9746090769077</v>
      </c>
      <c r="AH56" s="161">
        <v>5925.1072743859177</v>
      </c>
      <c r="AI56" s="161">
        <v>6014.6691635455672</v>
      </c>
      <c r="AJ56" s="161">
        <v>5551.4463635002248</v>
      </c>
      <c r="AK56" s="161">
        <v>5643.6290828388092</v>
      </c>
      <c r="AL56" s="161">
        <v>5834.9628856413819</v>
      </c>
      <c r="AM56" s="164"/>
      <c r="AN56" s="165">
        <v>6064.6761189880444</v>
      </c>
      <c r="AO56" s="165">
        <v>6615.5211688704585</v>
      </c>
    </row>
    <row r="57" spans="1:41">
      <c r="A57" s="30"/>
      <c r="B57" s="162"/>
      <c r="C57" s="162"/>
      <c r="D57" s="162"/>
      <c r="E57" s="162"/>
      <c r="F57" s="162"/>
      <c r="G57" s="162"/>
      <c r="H57" s="162"/>
      <c r="I57" s="162"/>
      <c r="J57" s="162"/>
      <c r="K57" s="162"/>
      <c r="L57" s="162"/>
      <c r="M57" s="162"/>
      <c r="N57" s="162"/>
      <c r="O57" s="162"/>
      <c r="P57" s="162"/>
      <c r="Q57" s="162"/>
      <c r="R57" s="162"/>
      <c r="S57" s="162"/>
      <c r="T57" s="162"/>
      <c r="U57" s="162"/>
      <c r="V57" s="162"/>
      <c r="W57" s="162"/>
      <c r="X57" s="162"/>
      <c r="Y57" s="162"/>
      <c r="Z57" s="162"/>
      <c r="AA57" s="162"/>
      <c r="AB57" s="162"/>
      <c r="AC57" s="162"/>
      <c r="AD57" s="162"/>
      <c r="AE57" s="163"/>
      <c r="AF57" s="163"/>
      <c r="AG57" s="163"/>
      <c r="AH57" s="163"/>
      <c r="AI57" s="163"/>
      <c r="AJ57" s="166"/>
      <c r="AK57" s="163"/>
      <c r="AL57" s="157"/>
      <c r="AM57" s="157"/>
      <c r="AN57" s="157"/>
      <c r="AO57" s="157"/>
    </row>
    <row r="58" spans="1:41">
      <c r="A58" s="99" t="s">
        <v>449</v>
      </c>
      <c r="B58" s="159">
        <v>764.59485558774475</v>
      </c>
      <c r="C58" s="159">
        <v>774.31906614785987</v>
      </c>
      <c r="D58" s="159">
        <v>851.0440503432493</v>
      </c>
      <c r="E58" s="159">
        <v>921.36120316084634</v>
      </c>
      <c r="F58" s="159">
        <v>1036.6637496605208</v>
      </c>
      <c r="G58" s="159">
        <v>1073.2540735929513</v>
      </c>
      <c r="H58" s="159">
        <v>1049.2815219591175</v>
      </c>
      <c r="I58" s="159">
        <v>1120.2931809666543</v>
      </c>
      <c r="J58" s="159">
        <v>1080.6199157866888</v>
      </c>
      <c r="K58" s="159">
        <v>1045.1075932160859</v>
      </c>
      <c r="L58" s="159">
        <v>1009.1365831894627</v>
      </c>
      <c r="M58" s="159">
        <v>1031.1131059245961</v>
      </c>
      <c r="N58" s="159">
        <v>1114.3948872282149</v>
      </c>
      <c r="O58" s="159">
        <v>1124.4496816746043</v>
      </c>
      <c r="P58" s="159">
        <v>1255.4431442025268</v>
      </c>
      <c r="Q58" s="159">
        <v>1335.3838908593211</v>
      </c>
      <c r="R58" s="159">
        <v>1410.6393620272861</v>
      </c>
      <c r="S58" s="159">
        <v>1497.784634860353</v>
      </c>
      <c r="T58" s="159">
        <v>1555.3313362495769</v>
      </c>
      <c r="U58" s="159">
        <v>1605.2315164089023</v>
      </c>
      <c r="V58" s="159">
        <v>1512.9986152677893</v>
      </c>
      <c r="W58" s="159">
        <v>1361.2533515588034</v>
      </c>
      <c r="X58" s="159">
        <v>1260.6472083719279</v>
      </c>
      <c r="Y58" s="159">
        <v>1319.0844897109214</v>
      </c>
      <c r="Z58" s="159">
        <v>1338.3041123849625</v>
      </c>
      <c r="AA58" s="159">
        <v>1334.6687374254352</v>
      </c>
      <c r="AB58" s="159">
        <v>1357.2953030127558</v>
      </c>
      <c r="AC58" s="159">
        <v>1406.5668908906114</v>
      </c>
      <c r="AD58" s="159">
        <v>1328.6005539032642</v>
      </c>
      <c r="AE58" s="159">
        <v>1397.6987900495012</v>
      </c>
      <c r="AF58" s="159">
        <v>1481.2844011821805</v>
      </c>
      <c r="AG58" s="159">
        <v>1627.9258529546432</v>
      </c>
      <c r="AH58" s="159">
        <v>1659.5263033415549</v>
      </c>
      <c r="AI58" s="159">
        <v>1662.7522888056596</v>
      </c>
      <c r="AJ58" s="159">
        <v>1587.748964209055</v>
      </c>
      <c r="AK58" s="159">
        <v>1582.6940705360159</v>
      </c>
      <c r="AL58" s="159">
        <v>1522.668754349339</v>
      </c>
      <c r="AM58" s="159"/>
      <c r="AN58" s="159">
        <v>1490.1807061440088</v>
      </c>
      <c r="AO58" s="159">
        <v>1519.3091420334217</v>
      </c>
    </row>
    <row r="59" spans="1:41">
      <c r="A59" s="99" t="s">
        <v>450</v>
      </c>
      <c r="B59" s="159">
        <v>300.93933807391807</v>
      </c>
      <c r="C59" s="159">
        <v>321.40077821011675</v>
      </c>
      <c r="D59" s="159">
        <v>362.98627002288328</v>
      </c>
      <c r="E59" s="159">
        <v>393.54448126433851</v>
      </c>
      <c r="F59" s="159">
        <v>446.99598660188894</v>
      </c>
      <c r="G59" s="159">
        <v>493.99903984637541</v>
      </c>
      <c r="H59" s="159">
        <v>492.68872697834445</v>
      </c>
      <c r="I59" s="159">
        <v>510.67815661296373</v>
      </c>
      <c r="J59" s="159">
        <v>554.79376556954207</v>
      </c>
      <c r="K59" s="159">
        <v>626.04822350948371</v>
      </c>
      <c r="L59" s="159">
        <v>653.37238850846734</v>
      </c>
      <c r="M59" s="159">
        <v>661.88509874326758</v>
      </c>
      <c r="N59" s="159">
        <v>701.61972069117098</v>
      </c>
      <c r="O59" s="159">
        <v>744.89779218016065</v>
      </c>
      <c r="P59" s="159">
        <v>755.69956641335261</v>
      </c>
      <c r="Q59" s="159">
        <v>771.29906253219337</v>
      </c>
      <c r="R59" s="159">
        <v>805.8851315679791</v>
      </c>
      <c r="S59" s="159">
        <v>837.23659572223551</v>
      </c>
      <c r="T59" s="159">
        <v>841.98388127796647</v>
      </c>
      <c r="U59" s="159">
        <v>838.51612599019222</v>
      </c>
      <c r="V59" s="159">
        <v>835.76405949881632</v>
      </c>
      <c r="W59" s="159">
        <v>830.74496609011101</v>
      </c>
      <c r="X59" s="159">
        <v>859.38393015510121</v>
      </c>
      <c r="Y59" s="159">
        <v>923.13954148760956</v>
      </c>
      <c r="Z59" s="159">
        <v>984.7291048000809</v>
      </c>
      <c r="AA59" s="159">
        <v>1074.8826373936679</v>
      </c>
      <c r="AB59" s="159">
        <v>1090.6308422811574</v>
      </c>
      <c r="AC59" s="159">
        <v>1163.706755425211</v>
      </c>
      <c r="AD59" s="159">
        <v>1392.5040373555869</v>
      </c>
      <c r="AE59" s="159">
        <v>1582.7939872511852</v>
      </c>
      <c r="AF59" s="159">
        <v>1540.8001409940077</v>
      </c>
      <c r="AG59" s="159">
        <v>1759.9517156216614</v>
      </c>
      <c r="AH59" s="159">
        <v>1789.9246545257965</v>
      </c>
      <c r="AI59" s="159">
        <v>1903.5320432792344</v>
      </c>
      <c r="AJ59" s="159">
        <v>1766.8659212299706</v>
      </c>
      <c r="AK59" s="159">
        <v>1842.4699667100886</v>
      </c>
      <c r="AL59" s="159">
        <v>1869.8097889120852</v>
      </c>
      <c r="AM59" s="159"/>
      <c r="AN59" s="159">
        <v>1917.3366694467611</v>
      </c>
      <c r="AO59" s="159">
        <v>2182.5692726593225</v>
      </c>
    </row>
    <row r="60" spans="1:41">
      <c r="A60" s="99" t="s">
        <v>213</v>
      </c>
      <c r="B60" s="159">
        <v>0</v>
      </c>
      <c r="C60" s="159">
        <v>0</v>
      </c>
      <c r="D60" s="159">
        <v>0</v>
      </c>
      <c r="E60" s="159">
        <v>0</v>
      </c>
      <c r="F60" s="159">
        <v>0</v>
      </c>
      <c r="G60" s="159">
        <v>0</v>
      </c>
      <c r="H60" s="159">
        <v>0</v>
      </c>
      <c r="I60" s="159">
        <v>0</v>
      </c>
      <c r="J60" s="159">
        <v>0</v>
      </c>
      <c r="K60" s="159">
        <v>0</v>
      </c>
      <c r="L60" s="159">
        <v>0</v>
      </c>
      <c r="M60" s="159">
        <v>0</v>
      </c>
      <c r="N60" s="159">
        <v>0</v>
      </c>
      <c r="O60" s="159">
        <v>0</v>
      </c>
      <c r="P60" s="159">
        <v>0</v>
      </c>
      <c r="Q60" s="159">
        <v>0</v>
      </c>
      <c r="R60" s="159">
        <v>0</v>
      </c>
      <c r="S60" s="159">
        <v>0</v>
      </c>
      <c r="T60" s="159">
        <v>0</v>
      </c>
      <c r="U60" s="159">
        <v>0</v>
      </c>
      <c r="V60" s="159">
        <v>5.5835976236208514E-2</v>
      </c>
      <c r="W60" s="159">
        <v>5.9408022711739656</v>
      </c>
      <c r="X60" s="159">
        <v>12.021836384777595</v>
      </c>
      <c r="Y60" s="159">
        <v>35.013157147454706</v>
      </c>
      <c r="Z60" s="159">
        <v>33.851556969357077</v>
      </c>
      <c r="AA60" s="159">
        <v>38.42963538173732</v>
      </c>
      <c r="AB60" s="159">
        <v>38.110285723739722</v>
      </c>
      <c r="AC60" s="159">
        <v>39.793931212128264</v>
      </c>
      <c r="AD60" s="159">
        <v>39.832805980401467</v>
      </c>
      <c r="AE60" s="159">
        <v>41.890957836750935</v>
      </c>
      <c r="AF60" s="159">
        <v>46.772050649385868</v>
      </c>
      <c r="AG60" s="159">
        <v>52.356638408280489</v>
      </c>
      <c r="AH60" s="159">
        <v>53.295942156299624</v>
      </c>
      <c r="AI60" s="159">
        <v>56.134259259259252</v>
      </c>
      <c r="AJ60" s="159">
        <v>56.562921180052918</v>
      </c>
      <c r="AK60" s="159">
        <v>57.189897235489951</v>
      </c>
      <c r="AL60" s="159">
        <v>54.030387381118075</v>
      </c>
      <c r="AM60" s="159"/>
      <c r="AN60" s="159">
        <v>58.982485404503748</v>
      </c>
      <c r="AO60" s="159">
        <v>27.095086401736928</v>
      </c>
    </row>
    <row r="61" spans="1:41">
      <c r="A61" s="99" t="s">
        <v>451</v>
      </c>
      <c r="B61" s="159">
        <v>468.79115090861217</v>
      </c>
      <c r="C61" s="159">
        <v>482.76264591439684</v>
      </c>
      <c r="D61" s="159">
        <v>499.03461098398168</v>
      </c>
      <c r="E61" s="159">
        <v>536.35610502166708</v>
      </c>
      <c r="F61" s="159">
        <v>524.78952291861549</v>
      </c>
      <c r="G61" s="159">
        <v>536.13284007794186</v>
      </c>
      <c r="H61" s="159">
        <v>507.51366120218574</v>
      </c>
      <c r="I61" s="159">
        <v>530.51236418134135</v>
      </c>
      <c r="J61" s="159">
        <v>551.02400740724397</v>
      </c>
      <c r="K61" s="159">
        <v>573.7259248415902</v>
      </c>
      <c r="L61" s="159">
        <v>590.9099726484452</v>
      </c>
      <c r="M61" s="159">
        <v>621.25673249551164</v>
      </c>
      <c r="N61" s="159">
        <v>694.9413316200588</v>
      </c>
      <c r="O61" s="159">
        <v>859.7731624686993</v>
      </c>
      <c r="P61" s="159">
        <v>1054.0817753741435</v>
      </c>
      <c r="Q61" s="159">
        <v>1115.159899336267</v>
      </c>
      <c r="R61" s="159">
        <v>1139.7093556364443</v>
      </c>
      <c r="S61" s="159">
        <v>1174.53912493077</v>
      </c>
      <c r="T61" s="159">
        <v>1153.0025193336926</v>
      </c>
      <c r="U61" s="159">
        <v>1126.3674085250848</v>
      </c>
      <c r="V61" s="159">
        <v>1130.4998436592666</v>
      </c>
      <c r="W61" s="159">
        <v>1136.0285999684559</v>
      </c>
      <c r="X61" s="159">
        <v>1161.989318302753</v>
      </c>
      <c r="Y61" s="159">
        <v>1224.5991329534484</v>
      </c>
      <c r="Z61" s="159">
        <v>1356.1952394524176</v>
      </c>
      <c r="AA61" s="159">
        <v>1417.9961879213583</v>
      </c>
      <c r="AB61" s="159">
        <v>1457.8280363317506</v>
      </c>
      <c r="AC61" s="159">
        <v>1409.8953362971238</v>
      </c>
      <c r="AD61" s="159">
        <v>1319.9047111007183</v>
      </c>
      <c r="AE61" s="159">
        <v>1330.9036577788017</v>
      </c>
      <c r="AF61" s="159">
        <v>1365.3778368265503</v>
      </c>
      <c r="AG61" s="159">
        <v>1740.7628376784646</v>
      </c>
      <c r="AH61" s="159">
        <v>1843.2341115653614</v>
      </c>
      <c r="AI61" s="159">
        <v>1787.8953391593839</v>
      </c>
      <c r="AJ61" s="159">
        <v>1563.2581240952429</v>
      </c>
      <c r="AK61" s="159">
        <v>1600.5210594876251</v>
      </c>
      <c r="AL61" s="159">
        <v>1748.2718626768728</v>
      </c>
      <c r="AM61" s="159"/>
      <c r="AN61" s="159">
        <v>1851.9877675840978</v>
      </c>
      <c r="AO61" s="159">
        <v>1897.6882418892703</v>
      </c>
    </row>
    <row r="62" spans="1:41">
      <c r="A62" s="99" t="s">
        <v>361</v>
      </c>
      <c r="B62" s="159">
        <v>20.498639276621898</v>
      </c>
      <c r="C62" s="159">
        <v>21.595330739299612</v>
      </c>
      <c r="D62" s="159">
        <v>22.776029748283751</v>
      </c>
      <c r="E62" s="159">
        <v>21.63522814172827</v>
      </c>
      <c r="F62" s="159">
        <v>19.73505537282356</v>
      </c>
      <c r="G62" s="159">
        <v>19.541950241450397</v>
      </c>
      <c r="H62" s="159">
        <v>19.985832827362881</v>
      </c>
      <c r="I62" s="159">
        <v>20.419632821281379</v>
      </c>
      <c r="J62" s="159">
        <v>19.179471352042501</v>
      </c>
      <c r="K62" s="159">
        <v>18.109956293523496</v>
      </c>
      <c r="L62" s="159">
        <v>18.447750771081065</v>
      </c>
      <c r="M62" s="159">
        <v>18.850987432675044</v>
      </c>
      <c r="N62" s="159">
        <v>18.88546985425895</v>
      </c>
      <c r="O62" s="159">
        <v>21.439910967087279</v>
      </c>
      <c r="P62" s="159">
        <v>24.212472997964163</v>
      </c>
      <c r="Q62" s="159">
        <v>25.636874714859676</v>
      </c>
      <c r="R62" s="159">
        <v>25.313290171997</v>
      </c>
      <c r="S62" s="159">
        <v>26.531634886726273</v>
      </c>
      <c r="T62" s="159">
        <v>25.45655089430079</v>
      </c>
      <c r="U62" s="159">
        <v>25.627121840814787</v>
      </c>
      <c r="V62" s="159">
        <v>24.020636976816906</v>
      </c>
      <c r="W62" s="159">
        <v>23.142842121865307</v>
      </c>
      <c r="X62" s="159">
        <v>23.442580950316312</v>
      </c>
      <c r="Y62" s="159">
        <v>24.241334267269938</v>
      </c>
      <c r="Z62" s="159">
        <v>25.898923406485302</v>
      </c>
      <c r="AA62" s="159">
        <v>25.987434259291941</v>
      </c>
      <c r="AB62" s="159">
        <v>25.3379216782754</v>
      </c>
      <c r="AC62" s="159">
        <v>24.183599841724273</v>
      </c>
      <c r="AD62" s="159">
        <v>23.77107280393432</v>
      </c>
      <c r="AE62" s="159">
        <v>22.851517499947636</v>
      </c>
      <c r="AF62" s="159">
        <v>22.030313711667254</v>
      </c>
      <c r="AG62" s="159">
        <v>25.279924520971793</v>
      </c>
      <c r="AH62" s="159">
        <v>29.455688076494241</v>
      </c>
      <c r="AI62" s="159">
        <v>27.153558052434455</v>
      </c>
      <c r="AJ62" s="159">
        <v>28.228423101881894</v>
      </c>
      <c r="AK62" s="159">
        <v>25.77555845033049</v>
      </c>
      <c r="AL62" s="159">
        <v>26.154024588262587</v>
      </c>
      <c r="AM62" s="159"/>
      <c r="AN62" s="159">
        <v>27.856547122602173</v>
      </c>
      <c r="AO62" s="159">
        <v>24.118631097506714</v>
      </c>
    </row>
    <row r="63" spans="1:41">
      <c r="A63" s="99" t="s">
        <v>362</v>
      </c>
      <c r="B63" s="159">
        <v>230.53287683258716</v>
      </c>
      <c r="C63" s="159">
        <v>218.32684824902722</v>
      </c>
      <c r="D63" s="159">
        <v>232.87328375286037</v>
      </c>
      <c r="E63" s="159">
        <v>221.89650777466224</v>
      </c>
      <c r="F63" s="159">
        <v>226.83243308488485</v>
      </c>
      <c r="G63" s="159">
        <v>233.59972889780013</v>
      </c>
      <c r="H63" s="159">
        <v>224.14490993725965</v>
      </c>
      <c r="I63" s="159">
        <v>223.53877856875238</v>
      </c>
      <c r="J63" s="159">
        <v>217.60984105288682</v>
      </c>
      <c r="K63" s="159">
        <v>215.37464187875113</v>
      </c>
      <c r="L63" s="159">
        <v>212.60499311361562</v>
      </c>
      <c r="M63" s="159">
        <v>206.24775583482946</v>
      </c>
      <c r="N63" s="159">
        <v>207.63872451222397</v>
      </c>
      <c r="O63" s="159">
        <v>215.34835763735452</v>
      </c>
      <c r="P63" s="159">
        <v>225.74478996689825</v>
      </c>
      <c r="Q63" s="159">
        <v>225.43378121826666</v>
      </c>
      <c r="R63" s="159">
        <v>225.38831309566811</v>
      </c>
      <c r="S63" s="159">
        <v>224.18704011393308</v>
      </c>
      <c r="T63" s="159">
        <v>214.88286978428991</v>
      </c>
      <c r="U63" s="159">
        <v>207.6221237268955</v>
      </c>
      <c r="V63" s="159">
        <v>202.20440434180551</v>
      </c>
      <c r="W63" s="159">
        <v>197.06640029441144</v>
      </c>
      <c r="X63" s="159">
        <v>197.96614177883762</v>
      </c>
      <c r="Y63" s="159">
        <v>205.68691668402019</v>
      </c>
      <c r="Z63" s="159">
        <v>215.73242376044647</v>
      </c>
      <c r="AA63" s="159">
        <v>225.61858035367618</v>
      </c>
      <c r="AB63" s="159">
        <v>236.22255678904088</v>
      </c>
      <c r="AC63" s="159">
        <v>237.80151913662144</v>
      </c>
      <c r="AD63" s="159">
        <v>233.01935738452434</v>
      </c>
      <c r="AE63" s="159">
        <v>240.76828016672602</v>
      </c>
      <c r="AF63" s="159">
        <v>267.13619478864462</v>
      </c>
      <c r="AG63" s="159">
        <v>309.66520056054276</v>
      </c>
      <c r="AH63" s="159">
        <v>327.77646383079366</v>
      </c>
      <c r="AI63" s="159">
        <v>342.54707657095298</v>
      </c>
      <c r="AJ63" s="159">
        <v>330.71681725153496</v>
      </c>
      <c r="AK63" s="159">
        <v>332.24176195300817</v>
      </c>
      <c r="AL63" s="159">
        <v>341.75365344467644</v>
      </c>
      <c r="AM63" s="159"/>
      <c r="AN63" s="159">
        <v>337.35335001390047</v>
      </c>
      <c r="AO63" s="159">
        <v>325.91073303553947</v>
      </c>
    </row>
    <row r="64" spans="1:41">
      <c r="A64" s="99" t="s">
        <v>363</v>
      </c>
      <c r="B64" s="159">
        <v>57.413747695549119</v>
      </c>
      <c r="C64" s="159">
        <v>55.136186770428019</v>
      </c>
      <c r="D64" s="159">
        <v>53.632723112128147</v>
      </c>
      <c r="E64" s="159">
        <v>46.839153708896255</v>
      </c>
      <c r="F64" s="159">
        <v>46.651981049518696</v>
      </c>
      <c r="G64" s="159">
        <v>33.153539860495329</v>
      </c>
      <c r="H64" s="159">
        <v>30.434122647237398</v>
      </c>
      <c r="I64" s="159">
        <v>28.66242038216561</v>
      </c>
      <c r="J64" s="159">
        <v>27.534666343334578</v>
      </c>
      <c r="K64" s="159">
        <v>25.826554298500596</v>
      </c>
      <c r="L64" s="159">
        <v>25.372931659909604</v>
      </c>
      <c r="M64" s="159">
        <v>22.082585278276483</v>
      </c>
      <c r="N64" s="159">
        <v>23.179927636695634</v>
      </c>
      <c r="O64" s="159">
        <v>24.009427014287819</v>
      </c>
      <c r="P64" s="159">
        <v>28.470635771675447</v>
      </c>
      <c r="Q64" s="159">
        <v>29.345538565688972</v>
      </c>
      <c r="R64" s="159">
        <v>31.370696601739418</v>
      </c>
      <c r="S64" s="159">
        <v>29.18216103594694</v>
      </c>
      <c r="T64" s="159">
        <v>44.332752591404187</v>
      </c>
      <c r="U64" s="159">
        <v>35.635137683892872</v>
      </c>
      <c r="V64" s="159">
        <v>33.970607942109261</v>
      </c>
      <c r="W64" s="159">
        <v>36.601650807002791</v>
      </c>
      <c r="X64" s="159">
        <v>38.27279714629195</v>
      </c>
      <c r="Y64" s="159">
        <v>38.477557124737331</v>
      </c>
      <c r="Z64" s="159">
        <v>46.079305684524087</v>
      </c>
      <c r="AA64" s="159">
        <v>46.971515301260105</v>
      </c>
      <c r="AB64" s="159">
        <v>45.348510166603248</v>
      </c>
      <c r="AC64" s="159">
        <v>45.651684783030362</v>
      </c>
      <c r="AD64" s="159">
        <v>44.4803320496613</v>
      </c>
      <c r="AE64" s="159">
        <v>41.095029637852669</v>
      </c>
      <c r="AF64" s="159">
        <v>42.488001952224721</v>
      </c>
      <c r="AG64" s="159">
        <v>44.850360051614338</v>
      </c>
      <c r="AH64" s="159">
        <v>47.829171875527926</v>
      </c>
      <c r="AI64" s="159">
        <v>49.053266749895961</v>
      </c>
      <c r="AJ64" s="159">
        <v>48.388908301302855</v>
      </c>
      <c r="AK64" s="159">
        <v>44.042794422733635</v>
      </c>
      <c r="AL64" s="159">
        <v>44.096497332405477</v>
      </c>
      <c r="AM64" s="159"/>
      <c r="AN64" s="159">
        <v>43.747567417292188</v>
      </c>
      <c r="AO64" s="159">
        <v>28.1539748358278</v>
      </c>
    </row>
    <row r="65" spans="1:41">
      <c r="A65" s="99" t="s">
        <v>371</v>
      </c>
      <c r="B65" s="159">
        <v>28.180142217540165</v>
      </c>
      <c r="C65" s="159">
        <v>24.591439688715951</v>
      </c>
      <c r="D65" s="159">
        <v>26.101258581235697</v>
      </c>
      <c r="E65" s="159">
        <v>22.686719347438185</v>
      </c>
      <c r="F65" s="159">
        <v>19.795407224116598</v>
      </c>
      <c r="G65" s="159">
        <v>14.289345118748411</v>
      </c>
      <c r="H65" s="159">
        <v>12.674559805707347</v>
      </c>
      <c r="I65" s="159">
        <v>11.731922068190334</v>
      </c>
      <c r="J65" s="159">
        <v>10.890412468860914</v>
      </c>
      <c r="K65" s="159">
        <v>13.00738200296953</v>
      </c>
      <c r="L65" s="159">
        <v>13.966751372427305</v>
      </c>
      <c r="M65" s="159">
        <v>11.956912028725315</v>
      </c>
      <c r="N65" s="159">
        <v>20.981976803165047</v>
      </c>
      <c r="O65" s="159">
        <v>28.542904371450543</v>
      </c>
      <c r="P65" s="159">
        <v>27.631435808973226</v>
      </c>
      <c r="Q65" s="159">
        <v>29.345538565688972</v>
      </c>
      <c r="R65" s="159">
        <v>29.620161716079913</v>
      </c>
      <c r="S65" s="159">
        <v>32.228288102961734</v>
      </c>
      <c r="T65" s="159">
        <v>26.120852813255958</v>
      </c>
      <c r="U65" s="159">
        <v>19.120143342135044</v>
      </c>
      <c r="V65" s="159">
        <v>24.947514182337965</v>
      </c>
      <c r="W65" s="159">
        <v>23.290047841859</v>
      </c>
      <c r="X65" s="159">
        <v>24.625056660294433</v>
      </c>
      <c r="Y65" s="159">
        <v>25.907275239952295</v>
      </c>
      <c r="Z65" s="159">
        <v>26.524101536283318</v>
      </c>
      <c r="AA65" s="159">
        <v>26.808090078006426</v>
      </c>
      <c r="AB65" s="159">
        <v>25.743262247075755</v>
      </c>
      <c r="AC65" s="159">
        <v>24.850840645827031</v>
      </c>
      <c r="AD65" s="159">
        <v>23.259552639078677</v>
      </c>
      <c r="AE65" s="159">
        <v>22.202207653477998</v>
      </c>
      <c r="AF65" s="159">
        <v>21.210108185786719</v>
      </c>
      <c r="AG65" s="159">
        <v>23.392948815783996</v>
      </c>
      <c r="AH65" s="159">
        <v>22.468493428388012</v>
      </c>
      <c r="AI65" s="159">
        <v>22.192311693716189</v>
      </c>
      <c r="AJ65" s="159">
        <v>18.818948734587931</v>
      </c>
      <c r="AK65" s="159">
        <v>19.449269069329862</v>
      </c>
      <c r="AL65" s="159">
        <v>18.51658547900719</v>
      </c>
      <c r="AM65" s="159"/>
      <c r="AN65" s="159">
        <v>21.795941061996107</v>
      </c>
      <c r="AO65" s="159">
        <v>15.905572066701071</v>
      </c>
    </row>
    <row r="66" spans="1:41">
      <c r="A66" s="99" t="s">
        <v>372</v>
      </c>
      <c r="B66" s="159">
        <v>0</v>
      </c>
      <c r="C66" s="159">
        <v>0</v>
      </c>
      <c r="D66" s="159">
        <v>0</v>
      </c>
      <c r="E66" s="159">
        <v>0</v>
      </c>
      <c r="F66" s="159">
        <v>0</v>
      </c>
      <c r="G66" s="159">
        <v>0</v>
      </c>
      <c r="H66" s="159">
        <v>0</v>
      </c>
      <c r="I66" s="159">
        <v>0</v>
      </c>
      <c r="J66" s="159">
        <v>0</v>
      </c>
      <c r="K66" s="159">
        <v>0</v>
      </c>
      <c r="L66" s="159">
        <v>0</v>
      </c>
      <c r="M66" s="159">
        <v>0</v>
      </c>
      <c r="N66" s="159">
        <v>0</v>
      </c>
      <c r="O66" s="159">
        <v>0</v>
      </c>
      <c r="P66" s="159">
        <v>0</v>
      </c>
      <c r="Q66" s="159">
        <v>0</v>
      </c>
      <c r="R66" s="159">
        <v>0</v>
      </c>
      <c r="S66" s="159">
        <v>0</v>
      </c>
      <c r="T66" s="159">
        <v>0</v>
      </c>
      <c r="U66" s="159">
        <v>0</v>
      </c>
      <c r="V66" s="159">
        <v>0</v>
      </c>
      <c r="W66" s="159">
        <v>0</v>
      </c>
      <c r="X66" s="159">
        <v>0</v>
      </c>
      <c r="Y66" s="159">
        <v>0</v>
      </c>
      <c r="Z66" s="159">
        <v>0</v>
      </c>
      <c r="AA66" s="159">
        <v>38.076665137128941</v>
      </c>
      <c r="AB66" s="159">
        <v>43.032278344886912</v>
      </c>
      <c r="AC66" s="159">
        <v>48.669785629495152</v>
      </c>
      <c r="AD66" s="159">
        <v>51.641614357640286</v>
      </c>
      <c r="AE66" s="159">
        <v>53.089807231775687</v>
      </c>
      <c r="AF66" s="159">
        <v>53.652287085491182</v>
      </c>
      <c r="AG66" s="159">
        <v>57.982878470439694</v>
      </c>
      <c r="AH66" s="159">
        <v>56.958475521167685</v>
      </c>
      <c r="AI66" s="159">
        <v>55.919683728672489</v>
      </c>
      <c r="AJ66" s="159">
        <v>54.08575849847751</v>
      </c>
      <c r="AK66" s="159">
        <v>49.542866792106913</v>
      </c>
      <c r="AL66" s="159">
        <v>53.670842032011137</v>
      </c>
      <c r="AM66" s="159"/>
      <c r="AN66" s="159">
        <v>58.710036141228805</v>
      </c>
      <c r="AO66" s="159">
        <v>53.416027477709946</v>
      </c>
    </row>
    <row r="67" spans="1:41">
      <c r="A67" s="99" t="s">
        <v>215</v>
      </c>
      <c r="B67" s="159">
        <v>0</v>
      </c>
      <c r="C67" s="159">
        <v>0</v>
      </c>
      <c r="D67" s="159">
        <v>0</v>
      </c>
      <c r="E67" s="159">
        <v>0</v>
      </c>
      <c r="F67" s="159">
        <v>0</v>
      </c>
      <c r="G67" s="159">
        <v>0</v>
      </c>
      <c r="H67" s="159">
        <v>0</v>
      </c>
      <c r="I67" s="159">
        <v>0</v>
      </c>
      <c r="J67" s="159">
        <v>0</v>
      </c>
      <c r="K67" s="159">
        <v>0</v>
      </c>
      <c r="L67" s="159">
        <v>0</v>
      </c>
      <c r="M67" s="159">
        <v>0</v>
      </c>
      <c r="N67" s="159">
        <v>0</v>
      </c>
      <c r="O67" s="159">
        <v>0</v>
      </c>
      <c r="P67" s="159">
        <v>0</v>
      </c>
      <c r="Q67" s="159">
        <v>0</v>
      </c>
      <c r="R67" s="159">
        <v>0</v>
      </c>
      <c r="S67" s="159">
        <v>0</v>
      </c>
      <c r="T67" s="159">
        <v>0</v>
      </c>
      <c r="U67" s="159">
        <v>0</v>
      </c>
      <c r="V67" s="159">
        <v>0</v>
      </c>
      <c r="W67" s="159">
        <v>0</v>
      </c>
      <c r="X67" s="159">
        <v>0</v>
      </c>
      <c r="Y67" s="159">
        <v>0</v>
      </c>
      <c r="Z67" s="159">
        <v>0</v>
      </c>
      <c r="AA67" s="159">
        <v>0</v>
      </c>
      <c r="AB67" s="159">
        <v>0</v>
      </c>
      <c r="AC67" s="159">
        <v>0</v>
      </c>
      <c r="AD67" s="159">
        <v>0</v>
      </c>
      <c r="AE67" s="159">
        <v>0</v>
      </c>
      <c r="AF67" s="159">
        <v>0</v>
      </c>
      <c r="AG67" s="159">
        <v>0</v>
      </c>
      <c r="AH67" s="159">
        <v>0</v>
      </c>
      <c r="AI67" s="159">
        <v>7.1525176862255513E-2</v>
      </c>
      <c r="AJ67" s="159">
        <v>1.3602555782958119</v>
      </c>
      <c r="AK67" s="159">
        <v>3.9561924060404303</v>
      </c>
      <c r="AL67" s="159">
        <v>5.7817211783808862</v>
      </c>
      <c r="AM67" s="159"/>
      <c r="AN67" s="159">
        <v>7.1782040589380038</v>
      </c>
      <c r="AO67" s="159">
        <v>4.716057731665213</v>
      </c>
    </row>
    <row r="68" spans="1:41">
      <c r="A68" s="99" t="s">
        <v>350</v>
      </c>
      <c r="B68" s="159">
        <v>0</v>
      </c>
      <c r="C68" s="159">
        <v>0</v>
      </c>
      <c r="D68" s="159">
        <v>0</v>
      </c>
      <c r="E68" s="159">
        <v>0</v>
      </c>
      <c r="F68" s="159">
        <v>0</v>
      </c>
      <c r="G68" s="159">
        <v>0</v>
      </c>
      <c r="H68" s="159">
        <v>0</v>
      </c>
      <c r="I68" s="159">
        <v>0</v>
      </c>
      <c r="J68" s="159">
        <v>0</v>
      </c>
      <c r="K68" s="159">
        <v>0</v>
      </c>
      <c r="L68" s="159">
        <v>0</v>
      </c>
      <c r="M68" s="159">
        <v>0</v>
      </c>
      <c r="N68" s="159">
        <v>0</v>
      </c>
      <c r="O68" s="159">
        <v>0</v>
      </c>
      <c r="P68" s="159">
        <v>0</v>
      </c>
      <c r="Q68" s="159">
        <v>0</v>
      </c>
      <c r="R68" s="159">
        <v>0</v>
      </c>
      <c r="S68" s="159">
        <v>0</v>
      </c>
      <c r="T68" s="159">
        <v>0</v>
      </c>
      <c r="U68" s="159">
        <v>0</v>
      </c>
      <c r="V68" s="159">
        <v>0</v>
      </c>
      <c r="W68" s="159">
        <v>0</v>
      </c>
      <c r="X68" s="159">
        <v>0</v>
      </c>
      <c r="Y68" s="159">
        <v>0</v>
      </c>
      <c r="Z68" s="159">
        <v>0</v>
      </c>
      <c r="AA68" s="159">
        <v>0</v>
      </c>
      <c r="AB68" s="159">
        <v>0</v>
      </c>
      <c r="AC68" s="159">
        <v>0</v>
      </c>
      <c r="AD68" s="159">
        <v>0</v>
      </c>
      <c r="AE68" s="159">
        <v>0</v>
      </c>
      <c r="AF68" s="159">
        <v>0</v>
      </c>
      <c r="AG68" s="159">
        <v>0</v>
      </c>
      <c r="AH68" s="159">
        <v>0</v>
      </c>
      <c r="AI68" s="159">
        <v>0</v>
      </c>
      <c r="AJ68" s="159">
        <v>0</v>
      </c>
      <c r="AK68" s="159">
        <v>0</v>
      </c>
      <c r="AL68" s="159">
        <v>75.782881002087692</v>
      </c>
      <c r="AM68" s="159"/>
      <c r="AN68" s="159">
        <v>158.82123992215736</v>
      </c>
      <c r="AO68" s="159">
        <v>436.70694595219874</v>
      </c>
    </row>
    <row r="69" spans="1:41">
      <c r="A69" s="99" t="s">
        <v>351</v>
      </c>
      <c r="B69" s="159">
        <v>0</v>
      </c>
      <c r="C69" s="159">
        <v>0</v>
      </c>
      <c r="D69" s="159">
        <v>0</v>
      </c>
      <c r="E69" s="159">
        <v>0</v>
      </c>
      <c r="F69" s="159">
        <v>0</v>
      </c>
      <c r="G69" s="159">
        <v>0</v>
      </c>
      <c r="H69" s="159">
        <v>0</v>
      </c>
      <c r="I69" s="159">
        <v>0</v>
      </c>
      <c r="J69" s="159">
        <v>0</v>
      </c>
      <c r="K69" s="159">
        <v>0</v>
      </c>
      <c r="L69" s="159">
        <v>0</v>
      </c>
      <c r="M69" s="159">
        <v>0</v>
      </c>
      <c r="N69" s="159">
        <v>0</v>
      </c>
      <c r="O69" s="159">
        <v>0</v>
      </c>
      <c r="P69" s="159">
        <v>0</v>
      </c>
      <c r="Q69" s="159">
        <v>0</v>
      </c>
      <c r="R69" s="159">
        <v>0</v>
      </c>
      <c r="S69" s="159">
        <v>0</v>
      </c>
      <c r="T69" s="159">
        <v>0</v>
      </c>
      <c r="U69" s="159">
        <v>0</v>
      </c>
      <c r="V69" s="159">
        <v>0</v>
      </c>
      <c r="W69" s="159">
        <v>0</v>
      </c>
      <c r="X69" s="159">
        <v>0</v>
      </c>
      <c r="Y69" s="159">
        <v>0</v>
      </c>
      <c r="Z69" s="159">
        <v>0</v>
      </c>
      <c r="AA69" s="159">
        <v>0</v>
      </c>
      <c r="AB69" s="159">
        <v>0</v>
      </c>
      <c r="AC69" s="159">
        <v>0</v>
      </c>
      <c r="AD69" s="159">
        <v>0</v>
      </c>
      <c r="AE69" s="159">
        <v>0</v>
      </c>
      <c r="AF69" s="159">
        <v>0</v>
      </c>
      <c r="AG69" s="159">
        <v>0</v>
      </c>
      <c r="AH69" s="159">
        <v>2.7029766530391592E-2</v>
      </c>
      <c r="AI69" s="159">
        <v>2.6139200998751559</v>
      </c>
      <c r="AJ69" s="159">
        <v>9.3657964358807959</v>
      </c>
      <c r="AK69" s="159">
        <v>12.911902349592319</v>
      </c>
      <c r="AL69" s="159">
        <v>3.1025284156808164</v>
      </c>
      <c r="AM69" s="159"/>
      <c r="AN69" s="159">
        <v>0.1834862385321101</v>
      </c>
      <c r="AO69" s="159">
        <v>0</v>
      </c>
    </row>
    <row r="70" spans="1:41">
      <c r="A70" s="99" t="s">
        <v>352</v>
      </c>
      <c r="B70" s="159">
        <v>0</v>
      </c>
      <c r="C70" s="159">
        <v>0</v>
      </c>
      <c r="D70" s="159">
        <v>0</v>
      </c>
      <c r="E70" s="159">
        <v>0</v>
      </c>
      <c r="F70" s="159">
        <v>0</v>
      </c>
      <c r="G70" s="159">
        <v>0</v>
      </c>
      <c r="H70" s="159">
        <v>0</v>
      </c>
      <c r="I70" s="159">
        <v>0</v>
      </c>
      <c r="J70" s="159">
        <v>0</v>
      </c>
      <c r="K70" s="159">
        <v>0</v>
      </c>
      <c r="L70" s="159">
        <v>0</v>
      </c>
      <c r="M70" s="159">
        <v>0</v>
      </c>
      <c r="N70" s="159">
        <v>0</v>
      </c>
      <c r="O70" s="159">
        <v>0</v>
      </c>
      <c r="P70" s="159">
        <v>0</v>
      </c>
      <c r="Q70" s="159">
        <v>0</v>
      </c>
      <c r="R70" s="159">
        <v>0</v>
      </c>
      <c r="S70" s="159">
        <v>0</v>
      </c>
      <c r="T70" s="159">
        <v>0</v>
      </c>
      <c r="U70" s="159">
        <v>0</v>
      </c>
      <c r="V70" s="159">
        <v>0</v>
      </c>
      <c r="W70" s="159">
        <v>0</v>
      </c>
      <c r="X70" s="159">
        <v>0</v>
      </c>
      <c r="Y70" s="159">
        <v>0</v>
      </c>
      <c r="Z70" s="159">
        <v>0</v>
      </c>
      <c r="AA70" s="159">
        <v>0</v>
      </c>
      <c r="AB70" s="159">
        <v>0</v>
      </c>
      <c r="AC70" s="159">
        <v>0</v>
      </c>
      <c r="AD70" s="159">
        <v>0</v>
      </c>
      <c r="AE70" s="159">
        <v>0</v>
      </c>
      <c r="AF70" s="159">
        <v>0</v>
      </c>
      <c r="AG70" s="159">
        <v>0</v>
      </c>
      <c r="AH70" s="159">
        <v>6.757441632597898E-3</v>
      </c>
      <c r="AI70" s="159">
        <v>19.344309196837287</v>
      </c>
      <c r="AJ70" s="159">
        <v>12.017670843108871</v>
      </c>
      <c r="AK70" s="159">
        <v>0.35581608529936798</v>
      </c>
      <c r="AL70" s="159">
        <v>7.5388540941776855E-2</v>
      </c>
      <c r="AM70" s="159"/>
      <c r="AN70" s="159">
        <v>-5.5601890464275786E-2</v>
      </c>
      <c r="AO70" s="159">
        <v>0</v>
      </c>
    </row>
    <row r="71" spans="1:41">
      <c r="A71" s="99" t="s">
        <v>353</v>
      </c>
      <c r="B71" s="159">
        <v>0</v>
      </c>
      <c r="C71" s="159">
        <v>0</v>
      </c>
      <c r="D71" s="159">
        <v>0</v>
      </c>
      <c r="E71" s="159">
        <v>0</v>
      </c>
      <c r="F71" s="159">
        <v>0</v>
      </c>
      <c r="G71" s="159">
        <v>0</v>
      </c>
      <c r="H71" s="159">
        <v>0</v>
      </c>
      <c r="I71" s="159">
        <v>0</v>
      </c>
      <c r="J71" s="159">
        <v>0</v>
      </c>
      <c r="K71" s="159">
        <v>0</v>
      </c>
      <c r="L71" s="159">
        <v>0</v>
      </c>
      <c r="M71" s="159">
        <v>0</v>
      </c>
      <c r="N71" s="159">
        <v>0</v>
      </c>
      <c r="O71" s="159">
        <v>0</v>
      </c>
      <c r="P71" s="159">
        <v>0</v>
      </c>
      <c r="Q71" s="159">
        <v>0</v>
      </c>
      <c r="R71" s="159">
        <v>0</v>
      </c>
      <c r="S71" s="159">
        <v>0</v>
      </c>
      <c r="T71" s="159">
        <v>0</v>
      </c>
      <c r="U71" s="159">
        <v>0</v>
      </c>
      <c r="V71" s="159">
        <v>0</v>
      </c>
      <c r="W71" s="159">
        <v>0</v>
      </c>
      <c r="X71" s="159">
        <v>0</v>
      </c>
      <c r="Y71" s="159">
        <v>0</v>
      </c>
      <c r="Z71" s="159">
        <v>0</v>
      </c>
      <c r="AA71" s="159">
        <v>0</v>
      </c>
      <c r="AB71" s="159">
        <v>0</v>
      </c>
      <c r="AC71" s="159">
        <v>0</v>
      </c>
      <c r="AD71" s="159">
        <v>0</v>
      </c>
      <c r="AE71" s="159">
        <v>0</v>
      </c>
      <c r="AF71" s="159">
        <v>0</v>
      </c>
      <c r="AG71" s="159">
        <v>0</v>
      </c>
      <c r="AH71" s="159">
        <v>0</v>
      </c>
      <c r="AI71" s="159">
        <v>0</v>
      </c>
      <c r="AJ71" s="159">
        <v>0</v>
      </c>
      <c r="AK71" s="159">
        <v>0</v>
      </c>
      <c r="AL71" s="159">
        <v>0</v>
      </c>
      <c r="AM71" s="159"/>
      <c r="AN71" s="159">
        <v>17.49235474006116</v>
      </c>
      <c r="AO71" s="159">
        <v>22.338986670463239</v>
      </c>
    </row>
    <row r="72" spans="1:41">
      <c r="A72" s="99" t="s">
        <v>366</v>
      </c>
      <c r="B72" s="159">
        <v>25.502589763848654</v>
      </c>
      <c r="C72" s="159">
        <v>24.785992217898833</v>
      </c>
      <c r="D72" s="159">
        <v>26.351544622425628</v>
      </c>
      <c r="E72" s="159">
        <v>29.123120061177669</v>
      </c>
      <c r="F72" s="159">
        <v>31.352786746733457</v>
      </c>
      <c r="G72" s="159">
        <v>36.852955296376834</v>
      </c>
      <c r="H72" s="159">
        <v>37.897186804290627</v>
      </c>
      <c r="I72" s="159">
        <v>36.062195578868497</v>
      </c>
      <c r="J72" s="159">
        <v>20.656511099843478</v>
      </c>
      <c r="K72" s="159">
        <v>34.003220477216175</v>
      </c>
      <c r="L72" s="159">
        <v>42.307617698977708</v>
      </c>
      <c r="M72" s="159">
        <v>45.350089766606821</v>
      </c>
      <c r="N72" s="159">
        <v>48.371825651776959</v>
      </c>
      <c r="O72" s="159">
        <v>54.139866777957799</v>
      </c>
      <c r="P72" s="159">
        <v>61.183893577012135</v>
      </c>
      <c r="Q72" s="159">
        <v>69.50801336296341</v>
      </c>
      <c r="R72" s="159">
        <v>70.577120786907116</v>
      </c>
      <c r="S72" s="159">
        <v>58.98409684310468</v>
      </c>
      <c r="T72" s="159">
        <v>52.341977614278733</v>
      </c>
      <c r="U72" s="159">
        <v>52.60986420218785</v>
      </c>
      <c r="V72" s="159">
        <v>51.268593380086656</v>
      </c>
      <c r="W72" s="159">
        <v>50.260238683560274</v>
      </c>
      <c r="X72" s="159">
        <v>53.635127411757743</v>
      </c>
      <c r="Y72" s="159">
        <v>60.049599606232128</v>
      </c>
      <c r="Z72" s="159">
        <v>58.408186155981944</v>
      </c>
      <c r="AA72" s="159">
        <v>61.355052769051568</v>
      </c>
      <c r="AB72" s="159">
        <v>63.067683602733148</v>
      </c>
      <c r="AC72" s="159">
        <v>63.465462529773689</v>
      </c>
      <c r="AD72" s="159">
        <v>63.355426132834481</v>
      </c>
      <c r="AE72" s="159">
        <v>62.298836129554772</v>
      </c>
      <c r="AF72" s="159">
        <v>61.406957511998051</v>
      </c>
      <c r="AG72" s="159">
        <v>67.806251994505573</v>
      </c>
      <c r="AH72" s="159">
        <v>94.604182856370585</v>
      </c>
      <c r="AI72" s="159">
        <v>85.45958177278402</v>
      </c>
      <c r="AJ72" s="159">
        <v>74.027854040832636</v>
      </c>
      <c r="AK72" s="159">
        <v>72.477927341149226</v>
      </c>
      <c r="AL72" s="159">
        <v>71.247970308513104</v>
      </c>
      <c r="AM72" s="159"/>
      <c r="AN72" s="159">
        <v>73.105365582429798</v>
      </c>
      <c r="AO72" s="159">
        <v>77.592497019095575</v>
      </c>
    </row>
    <row r="73" spans="1:41">
      <c r="A73" s="5"/>
      <c r="B73" s="258"/>
      <c r="C73" s="258"/>
      <c r="D73" s="258"/>
      <c r="E73" s="258"/>
      <c r="F73" s="258"/>
      <c r="G73" s="258"/>
      <c r="H73" s="258"/>
      <c r="I73" s="258"/>
      <c r="J73" s="258"/>
      <c r="K73" s="258"/>
      <c r="L73" s="258"/>
      <c r="M73" s="258"/>
      <c r="N73" s="258"/>
      <c r="O73" s="258"/>
      <c r="P73" s="258"/>
      <c r="Q73" s="258"/>
      <c r="R73" s="258"/>
      <c r="S73" s="258"/>
      <c r="T73" s="258"/>
      <c r="U73" s="258"/>
      <c r="V73" s="258"/>
      <c r="W73" s="258"/>
      <c r="X73" s="258"/>
      <c r="Y73" s="258"/>
      <c r="Z73" s="258"/>
      <c r="AA73" s="258"/>
      <c r="AB73" s="258"/>
      <c r="AC73" s="258"/>
      <c r="AD73" s="258"/>
      <c r="AE73" s="163"/>
      <c r="AF73" s="163"/>
      <c r="AG73" s="163"/>
      <c r="AH73" s="163"/>
      <c r="AI73" s="163"/>
      <c r="AJ73" s="160"/>
      <c r="AK73" s="163"/>
      <c r="AL73" s="157"/>
      <c r="AM73" s="157"/>
      <c r="AN73" s="157"/>
      <c r="AO73" s="157"/>
    </row>
    <row r="74" spans="1:41">
      <c r="A74" s="103" t="s">
        <v>354</v>
      </c>
      <c r="B74" s="158">
        <v>282.15257659555795</v>
      </c>
      <c r="C74" s="158">
        <v>255.36964980544747</v>
      </c>
      <c r="D74" s="158">
        <v>268.52116704805491</v>
      </c>
      <c r="E74" s="158">
        <v>271.92199847055821</v>
      </c>
      <c r="F74" s="158">
        <v>236.42837744047799</v>
      </c>
      <c r="G74" s="158">
        <v>237.80746095845925</v>
      </c>
      <c r="H74" s="158">
        <v>216.7577413479053</v>
      </c>
      <c r="I74" s="158">
        <v>213.44604720869239</v>
      </c>
      <c r="J74" s="158">
        <v>202.17808249377219</v>
      </c>
      <c r="K74" s="158">
        <v>178.46462703109646</v>
      </c>
      <c r="L74" s="158">
        <v>177.97908866947293</v>
      </c>
      <c r="M74" s="158">
        <v>195.94254937163376</v>
      </c>
      <c r="N74" s="158">
        <v>189.93676664525071</v>
      </c>
      <c r="O74" s="158">
        <v>197.75453756894322</v>
      </c>
      <c r="P74" s="158">
        <v>178.78067353567377</v>
      </c>
      <c r="Q74" s="158">
        <v>214.3372235058647</v>
      </c>
      <c r="R74" s="158">
        <v>119.4948456472811</v>
      </c>
      <c r="S74" s="158">
        <v>194.80707861908908</v>
      </c>
      <c r="T74" s="158">
        <v>160.39757843149542</v>
      </c>
      <c r="U74" s="158">
        <v>152.92578272350056</v>
      </c>
      <c r="V74" s="158">
        <v>142.95126635994103</v>
      </c>
      <c r="W74" s="158">
        <v>122.05457126334052</v>
      </c>
      <c r="X74" s="158">
        <v>107.2209850022664</v>
      </c>
      <c r="Y74" s="158">
        <v>95.659087897317448</v>
      </c>
      <c r="Z74" s="158">
        <v>160.34899649716371</v>
      </c>
      <c r="AA74" s="158">
        <v>205.53457343545941</v>
      </c>
      <c r="AB74" s="158">
        <v>217.66788544579191</v>
      </c>
      <c r="AC74" s="158">
        <v>249.22219894638022</v>
      </c>
      <c r="AD74" s="158">
        <v>377.94763494998062</v>
      </c>
      <c r="AE74" s="158">
        <v>216.36679722681856</v>
      </c>
      <c r="AF74" s="158">
        <v>210.87416284807898</v>
      </c>
      <c r="AG74" s="158">
        <v>212.29170424430785</v>
      </c>
      <c r="AH74" s="158">
        <v>375.33533804101768</v>
      </c>
      <c r="AI74" s="158">
        <v>380.97560341240114</v>
      </c>
      <c r="AJ74" s="158">
        <v>373.46503269605154</v>
      </c>
      <c r="AK74" s="158">
        <v>350.28585902446088</v>
      </c>
      <c r="AL74" s="158">
        <v>406.32103920204133</v>
      </c>
      <c r="AM74" s="158"/>
      <c r="AN74" s="158">
        <v>468.93522379760907</v>
      </c>
      <c r="AO74" s="158">
        <v>291.06084604296058</v>
      </c>
    </row>
    <row r="75" spans="1:41">
      <c r="A75" s="99" t="s">
        <v>430</v>
      </c>
      <c r="B75" s="159">
        <v>147.83601088578703</v>
      </c>
      <c r="C75" s="159">
        <v>108.79377431906615</v>
      </c>
      <c r="D75" s="159">
        <v>86.563215102974823</v>
      </c>
      <c r="E75" s="159">
        <v>75.452459852153964</v>
      </c>
      <c r="F75" s="159">
        <v>62.705573493466915</v>
      </c>
      <c r="G75" s="159">
        <v>51.396458727514052</v>
      </c>
      <c r="H75" s="159">
        <v>38.757336571544222</v>
      </c>
      <c r="I75" s="159">
        <v>30.769951292618963</v>
      </c>
      <c r="J75" s="159">
        <v>25.021494235135911</v>
      </c>
      <c r="K75" s="159">
        <v>22.271482046885129</v>
      </c>
      <c r="L75" s="159">
        <v>20.077205097864251</v>
      </c>
      <c r="M75" s="159">
        <v>18.096947935368043</v>
      </c>
      <c r="N75" s="159">
        <v>13.373685456328408</v>
      </c>
      <c r="O75" s="159">
        <v>13.27310518649449</v>
      </c>
      <c r="P75" s="159">
        <v>15.587362270191306</v>
      </c>
      <c r="Q75" s="159">
        <v>16.218045887356695</v>
      </c>
      <c r="R75" s="159">
        <v>19.019700464030677</v>
      </c>
      <c r="S75" s="159">
        <v>18.289949099348579</v>
      </c>
      <c r="T75" s="159">
        <v>17.397189877542836</v>
      </c>
      <c r="U75" s="159">
        <v>17.564126744624669</v>
      </c>
      <c r="V75" s="159">
        <v>16.281770670478405</v>
      </c>
      <c r="W75" s="159">
        <v>16.749907996425005</v>
      </c>
      <c r="X75" s="159">
        <v>16.121085512701757</v>
      </c>
      <c r="Y75" s="159">
        <v>16.687806447948812</v>
      </c>
      <c r="Z75" s="159">
        <v>20.603296895255081</v>
      </c>
      <c r="AA75" s="159">
        <v>22.713635240549223</v>
      </c>
      <c r="AB75" s="159">
        <v>24.63477987525437</v>
      </c>
      <c r="AC75" s="159">
        <v>25.246529959887965</v>
      </c>
      <c r="AD75" s="159">
        <v>24.509123327511745</v>
      </c>
      <c r="AE75" s="159">
        <v>24.129191713968538</v>
      </c>
      <c r="AF75" s="159">
        <v>24.633280008676557</v>
      </c>
      <c r="AG75" s="159">
        <v>30.025113426664628</v>
      </c>
      <c r="AH75" s="159">
        <v>59.283035442781362</v>
      </c>
      <c r="AI75" s="159">
        <v>72.253433208489383</v>
      </c>
      <c r="AJ75" s="159">
        <v>66.976987969849745</v>
      </c>
      <c r="AK75" s="159">
        <v>79.726926231485507</v>
      </c>
      <c r="AL75" s="159">
        <v>79.616098353050333</v>
      </c>
      <c r="AM75" s="159"/>
      <c r="AN75" s="159">
        <v>81.74589936057825</v>
      </c>
      <c r="AO75" s="159">
        <v>83.901336512964704</v>
      </c>
    </row>
    <row r="76" spans="1:41">
      <c r="A76" s="99" t="s">
        <v>355</v>
      </c>
      <c r="B76" s="159">
        <v>134.27267140725135</v>
      </c>
      <c r="C76" s="159">
        <v>146.57587548638131</v>
      </c>
      <c r="D76" s="159">
        <v>181.95795194508008</v>
      </c>
      <c r="E76" s="159">
        <v>196.46953861840427</v>
      </c>
      <c r="F76" s="159">
        <v>173.75297987265759</v>
      </c>
      <c r="G76" s="159">
        <v>186.4110022309452</v>
      </c>
      <c r="H76" s="159">
        <v>178.00040477636105</v>
      </c>
      <c r="I76" s="159">
        <v>182.65267890595732</v>
      </c>
      <c r="J76" s="159">
        <v>177.15658825863625</v>
      </c>
      <c r="K76" s="159">
        <v>156.1931449842113</v>
      </c>
      <c r="L76" s="159">
        <v>157.88248530581365</v>
      </c>
      <c r="M76" s="159">
        <v>177.84560143626572</v>
      </c>
      <c r="N76" s="159">
        <v>176.54617387481824</v>
      </c>
      <c r="O76" s="159">
        <v>184.48143238244873</v>
      </c>
      <c r="P76" s="159">
        <v>163.17777052543244</v>
      </c>
      <c r="Q76" s="159">
        <v>198.133894538551</v>
      </c>
      <c r="R76" s="159">
        <v>100.47514518325042</v>
      </c>
      <c r="S76" s="159">
        <v>176.51712951974051</v>
      </c>
      <c r="T76" s="159">
        <v>143.00038855395258</v>
      </c>
      <c r="U76" s="159">
        <v>135.36165597887589</v>
      </c>
      <c r="V76" s="159">
        <v>126.66949568946264</v>
      </c>
      <c r="W76" s="159">
        <v>105.30466326691553</v>
      </c>
      <c r="X76" s="159">
        <v>91.099899489564649</v>
      </c>
      <c r="Y76" s="159">
        <v>78.971281449368647</v>
      </c>
      <c r="Z76" s="159">
        <v>139.74569960190863</v>
      </c>
      <c r="AA76" s="159">
        <v>182.82093819491016</v>
      </c>
      <c r="AB76" s="159">
        <v>193.03310557053751</v>
      </c>
      <c r="AC76" s="159">
        <v>223.97566898649222</v>
      </c>
      <c r="AD76" s="159">
        <v>353.43851162246887</v>
      </c>
      <c r="AE76" s="159">
        <v>192.23760551285005</v>
      </c>
      <c r="AF76" s="159">
        <v>186.24088283940242</v>
      </c>
      <c r="AG76" s="159">
        <v>182.26659081764322</v>
      </c>
      <c r="AH76" s="159">
        <v>316.05230259823628</v>
      </c>
      <c r="AI76" s="159">
        <v>308.72217020391173</v>
      </c>
      <c r="AJ76" s="159">
        <v>306.48804472620179</v>
      </c>
      <c r="AK76" s="159">
        <v>270.55893279297538</v>
      </c>
      <c r="AL76" s="159">
        <v>326.70494084899093</v>
      </c>
      <c r="AM76" s="159"/>
      <c r="AN76" s="159">
        <v>387.18932443703085</v>
      </c>
      <c r="AO76" s="159">
        <v>207.15950952999589</v>
      </c>
    </row>
    <row r="77" spans="1:41">
      <c r="A77" s="5"/>
      <c r="B77" s="258"/>
      <c r="C77" s="258"/>
      <c r="D77" s="258"/>
      <c r="E77" s="258"/>
      <c r="F77" s="258"/>
      <c r="G77" s="258"/>
      <c r="H77" s="258"/>
      <c r="I77" s="258"/>
      <c r="J77" s="258"/>
      <c r="K77" s="258"/>
      <c r="L77" s="258"/>
      <c r="M77" s="258"/>
      <c r="N77" s="258"/>
      <c r="O77" s="258"/>
      <c r="P77" s="258"/>
      <c r="Q77" s="258"/>
      <c r="R77" s="258"/>
      <c r="S77" s="258"/>
      <c r="T77" s="258"/>
      <c r="U77" s="258"/>
      <c r="V77" s="258"/>
      <c r="W77" s="258"/>
      <c r="X77" s="258"/>
      <c r="Y77" s="258"/>
      <c r="Z77" s="258"/>
      <c r="AA77" s="258"/>
      <c r="AB77" s="258"/>
      <c r="AC77" s="258"/>
      <c r="AD77" s="258"/>
      <c r="AE77" s="163"/>
      <c r="AF77" s="163"/>
      <c r="AG77" s="163"/>
      <c r="AH77" s="163"/>
      <c r="AI77" s="163"/>
      <c r="AJ77" s="160"/>
      <c r="AK77" s="163"/>
      <c r="AL77" s="157"/>
      <c r="AM77" s="157"/>
      <c r="AN77" s="157"/>
      <c r="AO77" s="157"/>
    </row>
    <row r="78" spans="1:41">
      <c r="A78" s="103" t="s">
        <v>228</v>
      </c>
      <c r="B78" s="158">
        <v>159.5118953559828</v>
      </c>
      <c r="C78" s="158">
        <v>167.27626459143968</v>
      </c>
      <c r="D78" s="158">
        <v>199.4779748283753</v>
      </c>
      <c r="E78" s="158">
        <v>244.39204690288045</v>
      </c>
      <c r="F78" s="158">
        <v>260.65964573463287</v>
      </c>
      <c r="G78" s="158">
        <v>280.08246025246393</v>
      </c>
      <c r="H78" s="158">
        <v>282.25561627200972</v>
      </c>
      <c r="I78" s="158">
        <v>586.92394155114278</v>
      </c>
      <c r="J78" s="158">
        <v>269.21805074844025</v>
      </c>
      <c r="K78" s="158">
        <v>263.76544888015229</v>
      </c>
      <c r="L78" s="158">
        <v>267.94824542685882</v>
      </c>
      <c r="M78" s="158">
        <v>262.60323159784559</v>
      </c>
      <c r="N78" s="158">
        <v>268.31907483177224</v>
      </c>
      <c r="O78" s="158">
        <v>279.97905107936043</v>
      </c>
      <c r="P78" s="158">
        <v>292.61659440222542</v>
      </c>
      <c r="Q78" s="158">
        <v>315.03039043988872</v>
      </c>
      <c r="R78" s="158">
        <v>330.29536802911997</v>
      </c>
      <c r="S78" s="158">
        <v>360.31331592689298</v>
      </c>
      <c r="T78" s="158">
        <v>333.30408733690138</v>
      </c>
      <c r="U78" s="158">
        <v>325.14852885703505</v>
      </c>
      <c r="V78" s="158">
        <v>319.80613749050792</v>
      </c>
      <c r="W78" s="158">
        <v>284.306818779244</v>
      </c>
      <c r="X78" s="158">
        <v>282.04016475828223</v>
      </c>
      <c r="Y78" s="158">
        <v>282.49058175416013</v>
      </c>
      <c r="Z78" s="158">
        <v>301.4553779109857</v>
      </c>
      <c r="AA78" s="158">
        <v>310.19025096184396</v>
      </c>
      <c r="AB78" s="158">
        <v>301.4079380573433</v>
      </c>
      <c r="AC78" s="158">
        <v>291.16526623683944</v>
      </c>
      <c r="AD78" s="158">
        <v>277.25854421361078</v>
      </c>
      <c r="AE78" s="158">
        <v>271.99798923402386</v>
      </c>
      <c r="AF78" s="158">
        <v>268.39022803069332</v>
      </c>
      <c r="AG78" s="158">
        <v>346.11435627766292</v>
      </c>
      <c r="AH78" s="158">
        <v>389.27594012906712</v>
      </c>
      <c r="AI78" s="158">
        <v>353.52294007490633</v>
      </c>
      <c r="AJ78" s="158">
        <v>292.5423051964259</v>
      </c>
      <c r="AK78" s="158">
        <v>275.02774159309115</v>
      </c>
      <c r="AL78" s="158">
        <v>270.23892368360009</v>
      </c>
      <c r="AM78" s="158"/>
      <c r="AN78" s="158">
        <v>268.84070058381985</v>
      </c>
      <c r="AO78" s="158">
        <v>219.31003185563523</v>
      </c>
    </row>
    <row r="79" spans="1:41">
      <c r="A79" s="33"/>
      <c r="B79" s="162"/>
      <c r="C79" s="162"/>
      <c r="D79" s="162"/>
      <c r="E79" s="162"/>
      <c r="F79" s="162"/>
      <c r="G79" s="162"/>
      <c r="H79" s="162"/>
      <c r="I79" s="162"/>
      <c r="J79" s="162"/>
      <c r="K79" s="162"/>
      <c r="L79" s="162"/>
      <c r="M79" s="162"/>
      <c r="N79" s="162"/>
      <c r="O79" s="162"/>
      <c r="P79" s="162"/>
      <c r="Q79" s="162"/>
      <c r="R79" s="162"/>
      <c r="S79" s="162"/>
      <c r="T79" s="162"/>
      <c r="U79" s="162"/>
      <c r="V79" s="162"/>
      <c r="W79" s="162"/>
      <c r="X79" s="162"/>
      <c r="Y79" s="162"/>
      <c r="Z79" s="162"/>
      <c r="AA79" s="162"/>
      <c r="AB79" s="162"/>
      <c r="AC79" s="162"/>
      <c r="AD79" s="162"/>
      <c r="AE79" s="163"/>
      <c r="AF79" s="163"/>
      <c r="AG79" s="163"/>
      <c r="AH79" s="163"/>
      <c r="AI79" s="163"/>
      <c r="AJ79" s="163"/>
      <c r="AK79" s="163"/>
      <c r="AL79" s="157"/>
      <c r="AM79" s="157"/>
      <c r="AN79" s="157"/>
      <c r="AO79" s="157"/>
    </row>
    <row r="80" spans="1:41">
      <c r="A80" s="103" t="s">
        <v>409</v>
      </c>
      <c r="B80" s="158">
        <v>388.85962602054258</v>
      </c>
      <c r="C80" s="158">
        <v>416.96498054474711</v>
      </c>
      <c r="D80" s="158">
        <v>498.14073226544622</v>
      </c>
      <c r="E80" s="158">
        <v>513.60565893448893</v>
      </c>
      <c r="F80" s="158">
        <v>467.51561604152209</v>
      </c>
      <c r="G80" s="158">
        <v>504.81488802914345</v>
      </c>
      <c r="H80" s="158">
        <v>455.90467516697021</v>
      </c>
      <c r="I80" s="158">
        <v>433.35518920944179</v>
      </c>
      <c r="J80" s="158">
        <v>409.4706906814223</v>
      </c>
      <c r="K80" s="158">
        <v>395.42859532821683</v>
      </c>
      <c r="L80" s="158">
        <v>388.87703439312526</v>
      </c>
      <c r="M80" s="158">
        <v>381.74147217235191</v>
      </c>
      <c r="N80" s="158">
        <v>406.43492374801332</v>
      </c>
      <c r="O80" s="158">
        <v>467.35732639400334</v>
      </c>
      <c r="P80" s="158">
        <v>507.96462927564613</v>
      </c>
      <c r="Q80" s="158">
        <v>518.09445319283589</v>
      </c>
      <c r="R80" s="158">
        <v>510.5309955819834</v>
      </c>
      <c r="S80" s="158">
        <v>494.31653348102441</v>
      </c>
      <c r="T80" s="158">
        <v>474.11102615845476</v>
      </c>
      <c r="U80" s="158">
        <v>423.84949075820441</v>
      </c>
      <c r="V80" s="158">
        <v>373.91119846339393</v>
      </c>
      <c r="W80" s="158">
        <v>347.37395510225542</v>
      </c>
      <c r="X80" s="158">
        <v>318.96296880234917</v>
      </c>
      <c r="Y80" s="158">
        <v>321.22370936902485</v>
      </c>
      <c r="Z80" s="158">
        <v>349.57570631337973</v>
      </c>
      <c r="AA80" s="158">
        <v>374.0690409798454</v>
      </c>
      <c r="AB80" s="158">
        <v>379.53112850123256</v>
      </c>
      <c r="AC80" s="158">
        <v>393.30741956256935</v>
      </c>
      <c r="AD80" s="158">
        <v>393.04478724414855</v>
      </c>
      <c r="AE80" s="158">
        <v>379.24582312241239</v>
      </c>
      <c r="AF80" s="158">
        <v>410.3400124725469</v>
      </c>
      <c r="AG80" s="158">
        <v>547.61838691326852</v>
      </c>
      <c r="AH80" s="158">
        <v>641.68665743149643</v>
      </c>
      <c r="AI80" s="158">
        <v>670.0608614232209</v>
      </c>
      <c r="AJ80" s="158">
        <v>665.98237907452699</v>
      </c>
      <c r="AK80" s="158">
        <v>660.77459352535345</v>
      </c>
      <c r="AL80" s="158">
        <v>596.2421711899791</v>
      </c>
      <c r="AM80" s="158"/>
      <c r="AN80" s="158">
        <v>596.40811787600785</v>
      </c>
      <c r="AO80" s="158">
        <v>485.92301258208607</v>
      </c>
    </row>
    <row r="81" spans="1:41">
      <c r="A81" s="99" t="s">
        <v>410</v>
      </c>
      <c r="B81" s="159">
        <v>241.37476955491178</v>
      </c>
      <c r="C81" s="159">
        <v>265.44747081712063</v>
      </c>
      <c r="D81" s="159">
        <v>325.97969107551484</v>
      </c>
      <c r="E81" s="159">
        <v>358.5585011470813</v>
      </c>
      <c r="F81" s="159">
        <v>332.35764507076254</v>
      </c>
      <c r="G81" s="159">
        <v>357.31834740617325</v>
      </c>
      <c r="H81" s="159">
        <v>313.06921675774134</v>
      </c>
      <c r="I81" s="159">
        <v>293.32146871487453</v>
      </c>
      <c r="J81" s="159">
        <v>274.31053107294809</v>
      </c>
      <c r="K81" s="159">
        <v>259.45753779878294</v>
      </c>
      <c r="L81" s="159">
        <v>254.99020387577346</v>
      </c>
      <c r="M81" s="159">
        <v>246.40933572710949</v>
      </c>
      <c r="N81" s="159">
        <v>269.21516247928855</v>
      </c>
      <c r="O81" s="159">
        <v>321.58229816205954</v>
      </c>
      <c r="P81" s="159">
        <v>354.32887314093898</v>
      </c>
      <c r="Q81" s="159">
        <v>362.06566689723178</v>
      </c>
      <c r="R81" s="159">
        <v>353.45522242907555</v>
      </c>
      <c r="S81" s="159">
        <v>336.97286177703933</v>
      </c>
      <c r="T81" s="159">
        <v>318.63930912600426</v>
      </c>
      <c r="U81" s="159">
        <v>269.43841946435305</v>
      </c>
      <c r="V81" s="159">
        <v>224.91847947469515</v>
      </c>
      <c r="W81" s="159">
        <v>199.8317648914358</v>
      </c>
      <c r="X81" s="159">
        <v>180.27827595041484</v>
      </c>
      <c r="Y81" s="159">
        <v>180.75459553603542</v>
      </c>
      <c r="Z81" s="159">
        <v>202.89788450753434</v>
      </c>
      <c r="AA81" s="159">
        <v>223.47428611768029</v>
      </c>
      <c r="AB81" s="159">
        <v>236.76025346193933</v>
      </c>
      <c r="AC81" s="159">
        <v>253.0394370349681</v>
      </c>
      <c r="AD81" s="159">
        <v>252.98325867574735</v>
      </c>
      <c r="AE81" s="159">
        <v>243.56101068917607</v>
      </c>
      <c r="AF81" s="159">
        <v>266.52612456278302</v>
      </c>
      <c r="AG81" s="159">
        <v>385.74778349728746</v>
      </c>
      <c r="AH81" s="159">
        <v>476.34557556509105</v>
      </c>
      <c r="AI81" s="159">
        <v>504.81819600499369</v>
      </c>
      <c r="AJ81" s="159">
        <v>501.67848050716321</v>
      </c>
      <c r="AK81" s="159">
        <v>497.82891880156325</v>
      </c>
      <c r="AL81" s="159">
        <v>442.10739967524938</v>
      </c>
      <c r="AM81" s="159"/>
      <c r="AN81" s="159">
        <v>437.89824854045037</v>
      </c>
      <c r="AO81" s="159">
        <v>338.32820202523533</v>
      </c>
    </row>
    <row r="82" spans="1:41">
      <c r="A82" s="99" t="s">
        <v>224</v>
      </c>
      <c r="B82" s="159">
        <v>116.97831621455536</v>
      </c>
      <c r="C82" s="159">
        <v>117.2762645914397</v>
      </c>
      <c r="D82" s="159">
        <v>126.43020594965675</v>
      </c>
      <c r="E82" s="159">
        <v>112.89191944940096</v>
      </c>
      <c r="F82" s="159">
        <v>91.825341742357949</v>
      </c>
      <c r="G82" s="159">
        <v>92.993702521815251</v>
      </c>
      <c r="H82" s="159">
        <v>89.860352155434114</v>
      </c>
      <c r="I82" s="159">
        <v>86.198014237542154</v>
      </c>
      <c r="J82" s="159">
        <v>84.543991534578154</v>
      </c>
      <c r="K82" s="159">
        <v>84.903490244463512</v>
      </c>
      <c r="L82" s="159">
        <v>83.509534247638257</v>
      </c>
      <c r="M82" s="159">
        <v>82.118491921005386</v>
      </c>
      <c r="N82" s="159">
        <v>84.4689412639908</v>
      </c>
      <c r="O82" s="159">
        <v>90.947774995499259</v>
      </c>
      <c r="P82" s="159">
        <v>95.513388347553118</v>
      </c>
      <c r="Q82" s="159">
        <v>97.308275324140169</v>
      </c>
      <c r="R82" s="159">
        <v>97.863235988774349</v>
      </c>
      <c r="S82" s="159">
        <v>98.887042751272531</v>
      </c>
      <c r="T82" s="159">
        <v>98.705237957960961</v>
      </c>
      <c r="U82" s="159">
        <v>97.427857412297243</v>
      </c>
      <c r="V82" s="159">
        <v>95.635860097377943</v>
      </c>
      <c r="W82" s="159">
        <v>93.349455864570743</v>
      </c>
      <c r="X82" s="159">
        <v>90.68603299107231</v>
      </c>
      <c r="Y82" s="159">
        <v>90.490884652518787</v>
      </c>
      <c r="Z82" s="159">
        <v>94.27318445512968</v>
      </c>
      <c r="AA82" s="159">
        <v>95.531396703257926</v>
      </c>
      <c r="AB82" s="159">
        <v>92.69890640768989</v>
      </c>
      <c r="AC82" s="159">
        <v>92.319748000217245</v>
      </c>
      <c r="AD82" s="159">
        <v>90.882518432994502</v>
      </c>
      <c r="AE82" s="159">
        <v>91.07792416340267</v>
      </c>
      <c r="AF82" s="159">
        <v>94.438870963368672</v>
      </c>
      <c r="AG82" s="159">
        <v>105.8093877041333</v>
      </c>
      <c r="AH82" s="159">
        <v>111.02476602358347</v>
      </c>
      <c r="AI82" s="159">
        <v>112.38555971702039</v>
      </c>
      <c r="AJ82" s="159">
        <v>114.24274946338542</v>
      </c>
      <c r="AK82" s="159">
        <v>116.54484488830994</v>
      </c>
      <c r="AL82" s="159">
        <v>113.02482022732545</v>
      </c>
      <c r="AM82" s="159"/>
      <c r="AN82" s="159">
        <v>114.473172087851</v>
      </c>
      <c r="AO82" s="159">
        <v>108.32695627413642</v>
      </c>
    </row>
    <row r="83" spans="1:41">
      <c r="A83" s="99" t="s">
        <v>225</v>
      </c>
      <c r="B83" s="159">
        <v>16.284786234746733</v>
      </c>
      <c r="C83" s="159">
        <v>21.089494163424124</v>
      </c>
      <c r="D83" s="159">
        <v>25.636441647597252</v>
      </c>
      <c r="E83" s="159">
        <v>29.632933979097629</v>
      </c>
      <c r="F83" s="159">
        <v>28.063610851262862</v>
      </c>
      <c r="G83" s="159">
        <v>31.798028861088362</v>
      </c>
      <c r="H83" s="159">
        <v>34.583080348107671</v>
      </c>
      <c r="I83" s="159">
        <v>35.008430123641816</v>
      </c>
      <c r="J83" s="159">
        <v>34.787592866118466</v>
      </c>
      <c r="K83" s="159">
        <v>34.923356824693116</v>
      </c>
      <c r="L83" s="159">
        <v>34.994471494248415</v>
      </c>
      <c r="M83" s="159">
        <v>34.865350089766608</v>
      </c>
      <c r="N83" s="159">
        <v>35.860413214756704</v>
      </c>
      <c r="O83" s="159">
        <v>37.315264889281679</v>
      </c>
      <c r="P83" s="159">
        <v>39.551183427354815</v>
      </c>
      <c r="Q83" s="159">
        <v>41.884354442302318</v>
      </c>
      <c r="R83" s="159">
        <v>43.902303481619384</v>
      </c>
      <c r="S83" s="159">
        <v>44.887517472373872</v>
      </c>
      <c r="T83" s="159">
        <v>46.100046375794342</v>
      </c>
      <c r="U83" s="159">
        <v>45.572425499811388</v>
      </c>
      <c r="V83" s="159">
        <v>43.574395854737134</v>
      </c>
      <c r="W83" s="159">
        <v>41.44892487250933</v>
      </c>
      <c r="X83" s="159">
        <v>38.923158786779922</v>
      </c>
      <c r="Y83" s="159">
        <v>38.591144009238398</v>
      </c>
      <c r="Z83" s="159">
        <v>39.809136794491081</v>
      </c>
      <c r="AA83" s="159">
        <v>40.123892555857545</v>
      </c>
      <c r="AB83" s="159">
        <v>40.186622106778287</v>
      </c>
      <c r="AC83" s="159">
        <v>38.676690795956212</v>
      </c>
      <c r="AD83" s="159">
        <v>36.946370764430348</v>
      </c>
      <c r="AE83" s="159">
        <v>37.066515859218455</v>
      </c>
      <c r="AF83" s="159">
        <v>41.755917681190859</v>
      </c>
      <c r="AG83" s="159">
        <v>44.954421211826897</v>
      </c>
      <c r="AH83" s="159">
        <v>43.713889921275808</v>
      </c>
      <c r="AI83" s="159">
        <v>44.131034124011649</v>
      </c>
      <c r="AJ83" s="159">
        <v>42.660859581690211</v>
      </c>
      <c r="AK83" s="159">
        <v>39.543831717083997</v>
      </c>
      <c r="AL83" s="159">
        <v>36.337276733936442</v>
      </c>
      <c r="AM83" s="159"/>
      <c r="AN83" s="159">
        <v>36.291353906032803</v>
      </c>
      <c r="AO83" s="159">
        <v>31.099286362584756</v>
      </c>
    </row>
    <row r="84" spans="1:41">
      <c r="A84" s="99" t="s">
        <v>227</v>
      </c>
      <c r="B84" s="159">
        <v>14.265648318848214</v>
      </c>
      <c r="C84" s="159">
        <v>13.151750972762647</v>
      </c>
      <c r="D84" s="159">
        <v>20.094393592677346</v>
      </c>
      <c r="E84" s="159">
        <v>12.554167728778994</v>
      </c>
      <c r="F84" s="159">
        <v>15.269018377138718</v>
      </c>
      <c r="G84" s="159">
        <v>22.676569427579</v>
      </c>
      <c r="H84" s="159">
        <v>18.366727383120825</v>
      </c>
      <c r="I84" s="159">
        <v>18.850693143499438</v>
      </c>
      <c r="J84" s="159">
        <v>15.828575207777604</v>
      </c>
      <c r="K84" s="159">
        <v>16.144210460277296</v>
      </c>
      <c r="L84" s="159">
        <v>15.402223041260111</v>
      </c>
      <c r="M84" s="159">
        <v>18.348294434470379</v>
      </c>
      <c r="N84" s="159">
        <v>16.890406789977344</v>
      </c>
      <c r="O84" s="159">
        <v>17.511988347162895</v>
      </c>
      <c r="P84" s="159">
        <v>18.586725099849254</v>
      </c>
      <c r="Q84" s="159">
        <v>16.821439609118606</v>
      </c>
      <c r="R84" s="159">
        <v>15.324126816527272</v>
      </c>
      <c r="S84" s="159">
        <v>13.569111480338636</v>
      </c>
      <c r="T84" s="159">
        <v>10.66643269869521</v>
      </c>
      <c r="U84" s="159">
        <v>11.410788381742739</v>
      </c>
      <c r="V84" s="159">
        <v>9.7824630365837333</v>
      </c>
      <c r="W84" s="159">
        <v>12.743809473739551</v>
      </c>
      <c r="X84" s="159">
        <v>9.0755010740821032</v>
      </c>
      <c r="Y84" s="159">
        <v>11.387085171232227</v>
      </c>
      <c r="Z84" s="159">
        <v>12.595500556224659</v>
      </c>
      <c r="AA84" s="159">
        <v>14.939465603049666</v>
      </c>
      <c r="AB84" s="159">
        <v>9.8853465248250423</v>
      </c>
      <c r="AC84" s="159">
        <v>9.2715437314278191</v>
      </c>
      <c r="AD84" s="159">
        <v>12.232639370976345</v>
      </c>
      <c r="AE84" s="159">
        <v>7.5403724106151691</v>
      </c>
      <c r="AF84" s="159">
        <v>7.6190992652043059</v>
      </c>
      <c r="AG84" s="159">
        <v>11.106794500020813</v>
      </c>
      <c r="AH84" s="159">
        <v>10.602425921546102</v>
      </c>
      <c r="AI84" s="159">
        <v>8.7260715771951727</v>
      </c>
      <c r="AJ84" s="159">
        <v>7.4002895222882241</v>
      </c>
      <c r="AK84" s="159">
        <v>6.8569981183962962</v>
      </c>
      <c r="AL84" s="159">
        <v>4.7726745534678727</v>
      </c>
      <c r="AM84" s="159"/>
      <c r="AN84" s="159">
        <v>7.7453433416736175</v>
      </c>
      <c r="AO84" s="159">
        <v>8.1685679201295578</v>
      </c>
    </row>
    <row r="85" spans="1:41">
      <c r="A85" s="5"/>
      <c r="B85" s="258"/>
      <c r="C85" s="258"/>
      <c r="D85" s="258"/>
      <c r="E85" s="258"/>
      <c r="F85" s="258"/>
      <c r="G85" s="258"/>
      <c r="H85" s="258"/>
      <c r="I85" s="258"/>
      <c r="J85" s="258"/>
      <c r="K85" s="258"/>
      <c r="L85" s="258"/>
      <c r="M85" s="258"/>
      <c r="N85" s="258"/>
      <c r="O85" s="258"/>
      <c r="P85" s="258"/>
      <c r="Q85" s="258"/>
      <c r="R85" s="258"/>
      <c r="S85" s="258"/>
      <c r="T85" s="258"/>
      <c r="U85" s="258"/>
      <c r="V85" s="258"/>
      <c r="W85" s="258"/>
      <c r="X85" s="258"/>
      <c r="Y85" s="258"/>
      <c r="Z85" s="258"/>
      <c r="AA85" s="258"/>
      <c r="AB85" s="258"/>
      <c r="AC85" s="258"/>
      <c r="AD85" s="258"/>
      <c r="AE85" s="163"/>
      <c r="AF85" s="163"/>
      <c r="AG85" s="163"/>
      <c r="AH85" s="163"/>
      <c r="AI85" s="163"/>
      <c r="AJ85" s="160"/>
      <c r="AK85" s="163"/>
      <c r="AL85" s="157"/>
      <c r="AM85" s="157"/>
      <c r="AN85" s="157"/>
      <c r="AO85" s="157"/>
    </row>
    <row r="86" spans="1:41">
      <c r="A86" s="103" t="s">
        <v>411</v>
      </c>
      <c r="B86" s="161">
        <v>719.25204108506716</v>
      </c>
      <c r="C86" s="161">
        <v>630.73929961089493</v>
      </c>
      <c r="D86" s="161">
        <v>707.34410755148735</v>
      </c>
      <c r="E86" s="161">
        <v>713.0066275809329</v>
      </c>
      <c r="F86" s="161">
        <v>672.86279006608527</v>
      </c>
      <c r="G86" s="161">
        <v>678.60269407811131</v>
      </c>
      <c r="H86" s="161">
        <v>620.04148957700863</v>
      </c>
      <c r="I86" s="161">
        <v>609.07643312101914</v>
      </c>
      <c r="J86" s="161">
        <v>609.51037234628859</v>
      </c>
      <c r="K86" s="161">
        <v>598.42322089545996</v>
      </c>
      <c r="L86" s="161">
        <v>614.20728986828578</v>
      </c>
      <c r="M86" s="161">
        <v>605.72710951526028</v>
      </c>
      <c r="N86" s="161">
        <v>589.59185743752744</v>
      </c>
      <c r="O86" s="161">
        <v>674.22791771002107</v>
      </c>
      <c r="P86" s="161">
        <v>735.5432265684492</v>
      </c>
      <c r="Q86" s="161">
        <v>776.81790754830843</v>
      </c>
      <c r="R86" s="161">
        <v>846.11964767012148</v>
      </c>
      <c r="S86" s="161">
        <v>858.58585858585866</v>
      </c>
      <c r="T86" s="161">
        <v>848.85251243999346</v>
      </c>
      <c r="U86" s="161">
        <v>864.638344021124</v>
      </c>
      <c r="V86" s="161">
        <v>859.88520123285832</v>
      </c>
      <c r="W86" s="161">
        <v>866.22154460859053</v>
      </c>
      <c r="X86" s="161">
        <v>871.73094736012297</v>
      </c>
      <c r="Y86" s="161">
        <v>848.72120099199208</v>
      </c>
      <c r="Z86" s="161">
        <v>927.27707343084887</v>
      </c>
      <c r="AA86" s="161">
        <v>962.31160213194028</v>
      </c>
      <c r="AB86" s="161">
        <v>923.58089439637342</v>
      </c>
      <c r="AC86" s="161">
        <v>957.56038141346437</v>
      </c>
      <c r="AD86" s="161">
        <v>914.85381484431514</v>
      </c>
      <c r="AE86" s="161">
        <v>882.8379727569137</v>
      </c>
      <c r="AF86" s="161">
        <v>1143.9562376291315</v>
      </c>
      <c r="AG86" s="161">
        <v>1083.3044274554964</v>
      </c>
      <c r="AH86" s="161">
        <v>1238.2673919654019</v>
      </c>
      <c r="AI86" s="161">
        <v>1226.0845817727838</v>
      </c>
      <c r="AJ86" s="161">
        <v>1021.8888833424849</v>
      </c>
      <c r="AK86" s="161">
        <v>1040.3398948231775</v>
      </c>
      <c r="AL86" s="161">
        <v>1016.2665274878218</v>
      </c>
      <c r="AM86" s="161"/>
      <c r="AN86" s="161">
        <v>986.88907422852378</v>
      </c>
      <c r="AO86" s="161">
        <v>910.84426331618931</v>
      </c>
    </row>
    <row r="87" spans="1:41">
      <c r="A87" s="99" t="s">
        <v>312</v>
      </c>
      <c r="B87" s="159">
        <v>231.76191730313408</v>
      </c>
      <c r="C87" s="159">
        <v>189.29961089494162</v>
      </c>
      <c r="D87" s="159">
        <v>204.37643020594965</v>
      </c>
      <c r="E87" s="159">
        <v>206.06041294927354</v>
      </c>
      <c r="F87" s="159">
        <v>207.12755363770782</v>
      </c>
      <c r="G87" s="159">
        <v>222.92507977747027</v>
      </c>
      <c r="H87" s="159">
        <v>193.10362274843149</v>
      </c>
      <c r="I87" s="159">
        <v>202.65080554514802</v>
      </c>
      <c r="J87" s="159">
        <v>205.52897863803707</v>
      </c>
      <c r="K87" s="159">
        <v>207.72078044292019</v>
      </c>
      <c r="L87" s="159">
        <v>220.55828208958118</v>
      </c>
      <c r="M87" s="159">
        <v>206.51705565529622</v>
      </c>
      <c r="N87" s="159">
        <v>194.31576099820782</v>
      </c>
      <c r="O87" s="159">
        <v>240.06153745437882</v>
      </c>
      <c r="P87" s="159">
        <v>267.90681772265998</v>
      </c>
      <c r="Q87" s="159">
        <v>299.38630443420806</v>
      </c>
      <c r="R87" s="159">
        <v>329.2672761121454</v>
      </c>
      <c r="S87" s="159">
        <v>312.3269245984651</v>
      </c>
      <c r="T87" s="159">
        <v>289.38495669503527</v>
      </c>
      <c r="U87" s="159">
        <v>300.73557148245942</v>
      </c>
      <c r="V87" s="159">
        <v>293.21704560682542</v>
      </c>
      <c r="W87" s="159">
        <v>282.26696808790285</v>
      </c>
      <c r="X87" s="159">
        <v>292.26857964959299</v>
      </c>
      <c r="Y87" s="159">
        <v>246.36048690911156</v>
      </c>
      <c r="Z87" s="159">
        <v>271.49279666081327</v>
      </c>
      <c r="AA87" s="159">
        <v>269.9692915887191</v>
      </c>
      <c r="AB87" s="159">
        <v>259.61649818837583</v>
      </c>
      <c r="AC87" s="159">
        <v>274.93424574633985</v>
      </c>
      <c r="AD87" s="159">
        <v>251.85791431306495</v>
      </c>
      <c r="AE87" s="159">
        <v>229.9115402607014</v>
      </c>
      <c r="AF87" s="159">
        <v>258.71044711368995</v>
      </c>
      <c r="AG87" s="159">
        <v>288.07597852177651</v>
      </c>
      <c r="AH87" s="159">
        <v>297.44906578369432</v>
      </c>
      <c r="AI87" s="159">
        <v>323.28729712858927</v>
      </c>
      <c r="AJ87" s="159">
        <v>275.7200618978685</v>
      </c>
      <c r="AK87" s="159">
        <v>303.39653591933228</v>
      </c>
      <c r="AL87" s="159">
        <v>298.64880538158201</v>
      </c>
      <c r="AM87" s="159"/>
      <c r="AN87" s="159">
        <v>293.8337503475118</v>
      </c>
      <c r="AO87" s="159">
        <v>271.70276378779516</v>
      </c>
    </row>
    <row r="88" spans="1:41">
      <c r="A88" s="99" t="s">
        <v>267</v>
      </c>
      <c r="B88" s="159">
        <v>291.41427442717935</v>
      </c>
      <c r="C88" s="159">
        <v>257.19844357976655</v>
      </c>
      <c r="D88" s="159">
        <v>261.2986270022883</v>
      </c>
      <c r="E88" s="159">
        <v>260.48304868722914</v>
      </c>
      <c r="F88" s="159">
        <v>241.10564591568843</v>
      </c>
      <c r="G88" s="159">
        <v>236.96026658382988</v>
      </c>
      <c r="H88" s="159">
        <v>223.99311880186195</v>
      </c>
      <c r="I88" s="159">
        <v>215.99850131135256</v>
      </c>
      <c r="J88" s="159">
        <v>217.74211326910779</v>
      </c>
      <c r="K88" s="159">
        <v>220.41447960015893</v>
      </c>
      <c r="L88" s="159">
        <v>208.80293301778821</v>
      </c>
      <c r="M88" s="159">
        <v>200.46678635547573</v>
      </c>
      <c r="N88" s="159">
        <v>207.04696851858114</v>
      </c>
      <c r="O88" s="159">
        <v>221.27297425574048</v>
      </c>
      <c r="P88" s="159">
        <v>234.71179697577199</v>
      </c>
      <c r="Q88" s="159">
        <v>229.99602643158843</v>
      </c>
      <c r="R88" s="159">
        <v>229.34785628942177</v>
      </c>
      <c r="S88" s="159">
        <v>225.92768415222727</v>
      </c>
      <c r="T88" s="159">
        <v>208.94175450910595</v>
      </c>
      <c r="U88" s="159">
        <v>177.63344021124104</v>
      </c>
      <c r="V88" s="159">
        <v>172.58900254612053</v>
      </c>
      <c r="W88" s="159">
        <v>177.87708322380527</v>
      </c>
      <c r="X88" s="159">
        <v>181.01732326915118</v>
      </c>
      <c r="Y88" s="159">
        <v>206.95530356094883</v>
      </c>
      <c r="Z88" s="159">
        <v>209.13127821346157</v>
      </c>
      <c r="AA88" s="159">
        <v>204.19328650594758</v>
      </c>
      <c r="AB88" s="159">
        <v>178.18440514203465</v>
      </c>
      <c r="AC88" s="159">
        <v>165.56882278549762</v>
      </c>
      <c r="AD88" s="159">
        <v>152.71069150218858</v>
      </c>
      <c r="AE88" s="159">
        <v>147.41428062752655</v>
      </c>
      <c r="AF88" s="159">
        <v>147.87424419077576</v>
      </c>
      <c r="AG88" s="159">
        <v>154.10070345344303</v>
      </c>
      <c r="AH88" s="159">
        <v>148.23123965266748</v>
      </c>
      <c r="AI88" s="159">
        <v>138.485746982938</v>
      </c>
      <c r="AJ88" s="159">
        <v>125.37438226925572</v>
      </c>
      <c r="AK88" s="159">
        <v>127.68972837361896</v>
      </c>
      <c r="AL88" s="159">
        <v>118.17443748550221</v>
      </c>
      <c r="AM88" s="159"/>
      <c r="AN88" s="159">
        <v>116.25799277175423</v>
      </c>
      <c r="AO88" s="159">
        <v>96.550159278176224</v>
      </c>
    </row>
    <row r="89" spans="1:41">
      <c r="A89" s="99" t="s">
        <v>356</v>
      </c>
      <c r="B89" s="159">
        <v>8.4716003862698628</v>
      </c>
      <c r="C89" s="159">
        <v>7.2373540856031138</v>
      </c>
      <c r="D89" s="159">
        <v>56.385869565217384</v>
      </c>
      <c r="E89" s="159">
        <v>56.716798368595455</v>
      </c>
      <c r="F89" s="159">
        <v>50.906786565677898</v>
      </c>
      <c r="G89" s="159">
        <v>56.28194628787665</v>
      </c>
      <c r="H89" s="159">
        <v>51.254806719287593</v>
      </c>
      <c r="I89" s="159">
        <v>50.135818658673671</v>
      </c>
      <c r="J89" s="159">
        <v>45.104825731355128</v>
      </c>
      <c r="K89" s="159">
        <v>38.248394989439348</v>
      </c>
      <c r="L89" s="159">
        <v>30.746251285135106</v>
      </c>
      <c r="M89" s="159">
        <v>25.008976660682226</v>
      </c>
      <c r="N89" s="159">
        <v>22.216210732762992</v>
      </c>
      <c r="O89" s="159">
        <v>28.510171682951182</v>
      </c>
      <c r="P89" s="159">
        <v>17.747525137147033</v>
      </c>
      <c r="Q89" s="159">
        <v>15.717670605895599</v>
      </c>
      <c r="R89" s="159">
        <v>29.536802912000887</v>
      </c>
      <c r="S89" s="159">
        <v>18.711923411662315</v>
      </c>
      <c r="T89" s="159">
        <v>13.373776368399282</v>
      </c>
      <c r="U89" s="159">
        <v>14.393153526970954</v>
      </c>
      <c r="V89" s="159">
        <v>12.64126501987761</v>
      </c>
      <c r="W89" s="159">
        <v>12.365280479470059</v>
      </c>
      <c r="X89" s="159">
        <v>14.731676553477463</v>
      </c>
      <c r="Y89" s="159">
        <v>20.45510478390095</v>
      </c>
      <c r="Z89" s="159">
        <v>16.300600354880526</v>
      </c>
      <c r="AA89" s="159">
        <v>17.913239913875262</v>
      </c>
      <c r="AB89" s="159">
        <v>15.642837053091341</v>
      </c>
      <c r="AC89" s="159">
        <v>16.254296332503163</v>
      </c>
      <c r="AD89" s="159">
        <v>19.269695353204671</v>
      </c>
      <c r="AE89" s="159">
        <v>17.440602112700638</v>
      </c>
      <c r="AF89" s="159">
        <v>18.051300127436892</v>
      </c>
      <c r="AG89" s="159">
        <v>31.447282616236315</v>
      </c>
      <c r="AH89" s="159">
        <v>31.070716626685137</v>
      </c>
      <c r="AI89" s="159">
        <v>28.733614232209735</v>
      </c>
      <c r="AJ89" s="159">
        <v>23.816952029151899</v>
      </c>
      <c r="AK89" s="159">
        <v>21.300718869107929</v>
      </c>
      <c r="AL89" s="159">
        <v>20.511482254697285</v>
      </c>
      <c r="AM89" s="159"/>
      <c r="AN89" s="159">
        <v>16.430358632193496</v>
      </c>
      <c r="AO89" s="159">
        <v>19.14007581285259</v>
      </c>
    </row>
    <row r="90" spans="1:41">
      <c r="A90" s="99" t="s">
        <v>357</v>
      </c>
      <c r="B90" s="159">
        <v>38.670880519708547</v>
      </c>
      <c r="C90" s="159">
        <v>30.077821011673151</v>
      </c>
      <c r="D90" s="159">
        <v>45.587814645308924</v>
      </c>
      <c r="E90" s="159">
        <v>41.995921488656641</v>
      </c>
      <c r="F90" s="159">
        <v>36.241286701469569</v>
      </c>
      <c r="G90" s="159">
        <v>34.254892547513485</v>
      </c>
      <c r="H90" s="159">
        <v>30.181137421574576</v>
      </c>
      <c r="I90" s="159">
        <v>25.758711127763213</v>
      </c>
      <c r="J90" s="159">
        <v>31.194197658781768</v>
      </c>
      <c r="K90" s="159">
        <v>29.486187498692988</v>
      </c>
      <c r="L90" s="159">
        <v>52.33652111501231</v>
      </c>
      <c r="M90" s="159">
        <v>71.849192100538602</v>
      </c>
      <c r="N90" s="159">
        <v>73.614445609170517</v>
      </c>
      <c r="O90" s="159">
        <v>79.949591659710961</v>
      </c>
      <c r="P90" s="159">
        <v>114.14673566755249</v>
      </c>
      <c r="Q90" s="159">
        <v>129.22927489734951</v>
      </c>
      <c r="R90" s="159">
        <v>152.12981744421907</v>
      </c>
      <c r="S90" s="159">
        <v>201.01801302845689</v>
      </c>
      <c r="T90" s="159">
        <v>240.13887670305704</v>
      </c>
      <c r="U90" s="159">
        <v>257.63862693323273</v>
      </c>
      <c r="V90" s="159">
        <v>259.51445035064995</v>
      </c>
      <c r="W90" s="159">
        <v>269.51264391987803</v>
      </c>
      <c r="X90" s="159">
        <v>257.17861295599221</v>
      </c>
      <c r="Y90" s="159">
        <v>247.2691819851201</v>
      </c>
      <c r="Z90" s="159">
        <v>255.82656823175722</v>
      </c>
      <c r="AA90" s="159">
        <v>282.03204969821047</v>
      </c>
      <c r="AB90" s="159">
        <v>274.09294707410288</v>
      </c>
      <c r="AC90" s="159">
        <v>268.12994126729205</v>
      </c>
      <c r="AD90" s="159">
        <v>264.28054688813052</v>
      </c>
      <c r="AE90" s="159">
        <v>267.22242004063423</v>
      </c>
      <c r="AF90" s="159">
        <v>275.20945744421243</v>
      </c>
      <c r="AG90" s="159">
        <v>294.27108625976439</v>
      </c>
      <c r="AH90" s="159">
        <v>369.71314660269621</v>
      </c>
      <c r="AI90" s="159">
        <v>361.86537661256762</v>
      </c>
      <c r="AJ90" s="159">
        <v>342.49737932411523</v>
      </c>
      <c r="AK90" s="159">
        <v>346.84831379360259</v>
      </c>
      <c r="AL90" s="159">
        <v>348.4516353514266</v>
      </c>
      <c r="AM90" s="159"/>
      <c r="AN90" s="159">
        <v>334.19516263552958</v>
      </c>
      <c r="AO90" s="159">
        <v>322.31585129291165</v>
      </c>
    </row>
    <row r="91" spans="1:41">
      <c r="A91" s="99" t="s">
        <v>358</v>
      </c>
      <c r="B91" s="159">
        <v>0</v>
      </c>
      <c r="C91" s="159">
        <v>0</v>
      </c>
      <c r="D91" s="159">
        <v>0</v>
      </c>
      <c r="E91" s="159">
        <v>0</v>
      </c>
      <c r="F91" s="159">
        <v>0</v>
      </c>
      <c r="G91" s="159">
        <v>0</v>
      </c>
      <c r="H91" s="159">
        <v>0</v>
      </c>
      <c r="I91" s="159">
        <v>0</v>
      </c>
      <c r="J91" s="159">
        <v>0</v>
      </c>
      <c r="K91" s="159">
        <v>0</v>
      </c>
      <c r="L91" s="159">
        <v>0</v>
      </c>
      <c r="M91" s="159">
        <v>0</v>
      </c>
      <c r="N91" s="159">
        <v>0</v>
      </c>
      <c r="O91" s="159">
        <v>0</v>
      </c>
      <c r="P91" s="159">
        <v>0</v>
      </c>
      <c r="Q91" s="159">
        <v>6.0486541376620702</v>
      </c>
      <c r="R91" s="159">
        <v>10.920003334352163</v>
      </c>
      <c r="S91" s="159">
        <v>12.303188543397422</v>
      </c>
      <c r="T91" s="159">
        <v>11.694220573305088</v>
      </c>
      <c r="U91" s="159">
        <v>27.194926442851752</v>
      </c>
      <c r="V91" s="159">
        <v>34.863983561888602</v>
      </c>
      <c r="W91" s="159">
        <v>34.55128542137637</v>
      </c>
      <c r="X91" s="159">
        <v>32.587059774147136</v>
      </c>
      <c r="Y91" s="159">
        <v>35.183537474206311</v>
      </c>
      <c r="Z91" s="159">
        <v>41.730640164017323</v>
      </c>
      <c r="AA91" s="159">
        <v>45.912604567434968</v>
      </c>
      <c r="AB91" s="159">
        <v>39.979815694125044</v>
      </c>
      <c r="AC91" s="159">
        <v>38.024967219855846</v>
      </c>
      <c r="AD91" s="159">
        <v>38.378627226026147</v>
      </c>
      <c r="AE91" s="159">
        <v>35.809787124115928</v>
      </c>
      <c r="AF91" s="159">
        <v>33.777554838534748</v>
      </c>
      <c r="AG91" s="159">
        <v>36.802963661842853</v>
      </c>
      <c r="AH91" s="159">
        <v>39.591850525391088</v>
      </c>
      <c r="AI91" s="159">
        <v>39.559925093632955</v>
      </c>
      <c r="AJ91" s="159">
        <v>31.373234163630009</v>
      </c>
      <c r="AK91" s="159">
        <v>30.449413808076425</v>
      </c>
      <c r="AL91" s="159">
        <v>29.366736256089077</v>
      </c>
      <c r="AM91" s="159"/>
      <c r="AN91" s="159">
        <v>30.186266333055322</v>
      </c>
      <c r="AO91" s="159">
        <v>55.725116121798855</v>
      </c>
    </row>
    <row r="92" spans="1:41">
      <c r="A92" s="99" t="s">
        <v>290</v>
      </c>
      <c r="B92" s="159">
        <v>142.17364586076729</v>
      </c>
      <c r="C92" s="159">
        <v>137.04280155642024</v>
      </c>
      <c r="D92" s="159">
        <v>128.18220823798626</v>
      </c>
      <c r="E92" s="159">
        <v>119.64695386184043</v>
      </c>
      <c r="F92" s="159">
        <v>117.052415582848</v>
      </c>
      <c r="G92" s="159">
        <v>109.96582982688996</v>
      </c>
      <c r="H92" s="159">
        <v>98.006476421776966</v>
      </c>
      <c r="I92" s="159">
        <v>89.96815286624205</v>
      </c>
      <c r="J92" s="159">
        <v>85.403760940014536</v>
      </c>
      <c r="K92" s="159">
        <v>79.319935590455685</v>
      </c>
      <c r="L92" s="159">
        <v>76.332175903474223</v>
      </c>
      <c r="M92" s="159">
        <v>72.244165170556556</v>
      </c>
      <c r="N92" s="159">
        <v>60.764886890068638</v>
      </c>
      <c r="O92" s="159">
        <v>64.106970426015948</v>
      </c>
      <c r="P92" s="159">
        <v>56.972353023450985</v>
      </c>
      <c r="Q92" s="159">
        <v>51.936010831653157</v>
      </c>
      <c r="R92" s="159">
        <v>47.611770263135952</v>
      </c>
      <c r="S92" s="159">
        <v>39.876572513648235</v>
      </c>
      <c r="T92" s="159">
        <v>35.521351666395098</v>
      </c>
      <c r="U92" s="159">
        <v>36.012353828743862</v>
      </c>
      <c r="V92" s="159">
        <v>34.16045026131237</v>
      </c>
      <c r="W92" s="159">
        <v>32.343199621471008</v>
      </c>
      <c r="X92" s="159">
        <v>29.256419857708753</v>
      </c>
      <c r="Y92" s="159">
        <v>26.124983435246008</v>
      </c>
      <c r="Z92" s="159">
        <v>29.107558219713336</v>
      </c>
      <c r="AA92" s="159">
        <v>28.493522996011439</v>
      </c>
      <c r="AB92" s="159">
        <v>27.579703191436561</v>
      </c>
      <c r="AC92" s="159">
        <v>28.41980308637665</v>
      </c>
      <c r="AD92" s="159">
        <v>25.919457496328015</v>
      </c>
      <c r="AE92" s="159">
        <v>23.570645609478529</v>
      </c>
      <c r="AF92" s="159">
        <v>25.690735066836584</v>
      </c>
      <c r="AG92" s="159">
        <v>28.866565842964771</v>
      </c>
      <c r="AH92" s="159">
        <v>29.455688076494241</v>
      </c>
      <c r="AI92" s="159">
        <v>30.326674989596334</v>
      </c>
      <c r="AJ92" s="159">
        <v>28.309539260220635</v>
      </c>
      <c r="AK92" s="159">
        <v>31.197230665315772</v>
      </c>
      <c r="AL92" s="159">
        <v>30.451171421943862</v>
      </c>
      <c r="AM92" s="159"/>
      <c r="AN92" s="159">
        <v>30.970252988601608</v>
      </c>
      <c r="AO92" s="159">
        <v>0</v>
      </c>
    </row>
    <row r="93" spans="1:41">
      <c r="A93" s="99" t="s">
        <v>412</v>
      </c>
      <c r="B93" s="159">
        <v>0</v>
      </c>
      <c r="C93" s="159">
        <v>0</v>
      </c>
      <c r="D93" s="159">
        <v>0</v>
      </c>
      <c r="E93" s="159">
        <v>17.747897017588578</v>
      </c>
      <c r="F93" s="159">
        <v>12.613536920245028</v>
      </c>
      <c r="G93" s="159">
        <v>11.578323119934483</v>
      </c>
      <c r="H93" s="159">
        <v>16.671726371179922</v>
      </c>
      <c r="I93" s="159">
        <v>17.53934057699513</v>
      </c>
      <c r="J93" s="159">
        <v>17.812658451092346</v>
      </c>
      <c r="K93" s="159">
        <v>16.771576151738852</v>
      </c>
      <c r="L93" s="159">
        <v>19.475858858218071</v>
      </c>
      <c r="M93" s="159">
        <v>24.129263913824055</v>
      </c>
      <c r="N93" s="159">
        <v>26.696648970344572</v>
      </c>
      <c r="O93" s="159">
        <v>34.696649809332087</v>
      </c>
      <c r="P93" s="159">
        <v>38.92955382535316</v>
      </c>
      <c r="Q93" s="159">
        <v>38.793801233277904</v>
      </c>
      <c r="R93" s="159">
        <v>42.096196059907193</v>
      </c>
      <c r="S93" s="159">
        <v>42.764459213545372</v>
      </c>
      <c r="T93" s="159">
        <v>46.262988355915418</v>
      </c>
      <c r="U93" s="159">
        <v>47.706054319124853</v>
      </c>
      <c r="V93" s="159">
        <v>49.705186045472821</v>
      </c>
      <c r="W93" s="159">
        <v>49.49266600073603</v>
      </c>
      <c r="X93" s="159">
        <v>53.733667054255918</v>
      </c>
      <c r="Y93" s="159">
        <v>54.05789144880071</v>
      </c>
      <c r="Z93" s="159">
        <v>54.105489615607397</v>
      </c>
      <c r="AA93" s="159">
        <v>54.039744449542901</v>
      </c>
      <c r="AB93" s="159">
        <v>52.44610624886257</v>
      </c>
      <c r="AC93" s="159">
        <v>49.86461218567915</v>
      </c>
      <c r="AD93" s="159">
        <v>46.416801245186228</v>
      </c>
      <c r="AE93" s="159">
        <v>45.821726047099403</v>
      </c>
      <c r="AF93" s="159">
        <v>45.755266939616604</v>
      </c>
      <c r="AG93" s="159">
        <v>47.583699859864304</v>
      </c>
      <c r="AH93" s="159">
        <v>47.112883062472548</v>
      </c>
      <c r="AI93" s="159">
        <v>44.605701206824797</v>
      </c>
      <c r="AJ93" s="159">
        <v>42.723256626566169</v>
      </c>
      <c r="AK93" s="159">
        <v>40.828388092825783</v>
      </c>
      <c r="AL93" s="159">
        <v>39.82834609139411</v>
      </c>
      <c r="AM93" s="159"/>
      <c r="AN93" s="159">
        <v>39.360578259660826</v>
      </c>
      <c r="AO93" s="159">
        <v>35.899877204534533</v>
      </c>
    </row>
    <row r="94" spans="1:41">
      <c r="A94" s="99" t="s">
        <v>433</v>
      </c>
      <c r="B94" s="159">
        <v>0</v>
      </c>
      <c r="C94" s="159">
        <v>0</v>
      </c>
      <c r="D94" s="159">
        <v>0</v>
      </c>
      <c r="E94" s="159">
        <v>0</v>
      </c>
      <c r="F94" s="159">
        <v>0</v>
      </c>
      <c r="G94" s="159">
        <v>0</v>
      </c>
      <c r="H94" s="159">
        <v>0</v>
      </c>
      <c r="I94" s="159">
        <v>0</v>
      </c>
      <c r="J94" s="159">
        <v>0</v>
      </c>
      <c r="K94" s="159">
        <v>0</v>
      </c>
      <c r="L94" s="159">
        <v>0</v>
      </c>
      <c r="M94" s="159">
        <v>0</v>
      </c>
      <c r="N94" s="159">
        <v>0</v>
      </c>
      <c r="O94" s="159">
        <v>0</v>
      </c>
      <c r="P94" s="159">
        <v>0</v>
      </c>
      <c r="Q94" s="159">
        <v>0</v>
      </c>
      <c r="R94" s="159">
        <v>0</v>
      </c>
      <c r="S94" s="159">
        <v>0</v>
      </c>
      <c r="T94" s="159">
        <v>0</v>
      </c>
      <c r="U94" s="159">
        <v>0</v>
      </c>
      <c r="V94" s="159">
        <v>0</v>
      </c>
      <c r="W94" s="159">
        <v>4.6790389569423265</v>
      </c>
      <c r="X94" s="159">
        <v>7.9718570781025209</v>
      </c>
      <c r="Y94" s="159">
        <v>9.2951933816708632</v>
      </c>
      <c r="Z94" s="159">
        <v>46.520607893793269</v>
      </c>
      <c r="AA94" s="159">
        <v>56.784088101373051</v>
      </c>
      <c r="AB94" s="159">
        <v>73.267375874791114</v>
      </c>
      <c r="AC94" s="159">
        <v>113.46197115347314</v>
      </c>
      <c r="AD94" s="159">
        <v>113.06787872587634</v>
      </c>
      <c r="AE94" s="159">
        <v>112.81933128067641</v>
      </c>
      <c r="AF94" s="159">
        <v>230.59976681760256</v>
      </c>
      <c r="AG94" s="159">
        <v>168.46808097345746</v>
      </c>
      <c r="AH94" s="159">
        <v>153.11686995303577</v>
      </c>
      <c r="AI94" s="159">
        <v>147.5434352892218</v>
      </c>
      <c r="AJ94" s="159">
        <v>137.9349074027854</v>
      </c>
      <c r="AK94" s="159">
        <v>130.31311815506345</v>
      </c>
      <c r="AL94" s="159">
        <v>124.6230572952911</v>
      </c>
      <c r="AM94" s="159"/>
      <c r="AN94" s="159">
        <v>119.60522657770365</v>
      </c>
      <c r="AO94" s="159">
        <v>104.82550586392838</v>
      </c>
    </row>
    <row r="95" spans="1:41">
      <c r="A95" s="99" t="s">
        <v>434</v>
      </c>
      <c r="B95" s="159">
        <v>0</v>
      </c>
      <c r="C95" s="159">
        <v>0</v>
      </c>
      <c r="D95" s="159">
        <v>0</v>
      </c>
      <c r="E95" s="159">
        <v>0</v>
      </c>
      <c r="F95" s="159">
        <v>0</v>
      </c>
      <c r="G95" s="159">
        <v>0</v>
      </c>
      <c r="H95" s="159">
        <v>0</v>
      </c>
      <c r="I95" s="159">
        <v>0</v>
      </c>
      <c r="J95" s="159">
        <v>0</v>
      </c>
      <c r="K95" s="159">
        <v>0</v>
      </c>
      <c r="L95" s="159">
        <v>0</v>
      </c>
      <c r="M95" s="159">
        <v>0</v>
      </c>
      <c r="N95" s="159">
        <v>0</v>
      </c>
      <c r="O95" s="159">
        <v>0</v>
      </c>
      <c r="P95" s="159">
        <v>0</v>
      </c>
      <c r="Q95" s="159">
        <v>0</v>
      </c>
      <c r="R95" s="159">
        <v>0</v>
      </c>
      <c r="S95" s="159">
        <v>0</v>
      </c>
      <c r="T95" s="159">
        <v>0</v>
      </c>
      <c r="U95" s="159">
        <v>0</v>
      </c>
      <c r="V95" s="159">
        <v>0</v>
      </c>
      <c r="W95" s="159">
        <v>0</v>
      </c>
      <c r="X95" s="159">
        <v>0</v>
      </c>
      <c r="Y95" s="159">
        <v>0</v>
      </c>
      <c r="Z95" s="159">
        <v>0</v>
      </c>
      <c r="AA95" s="159">
        <v>0</v>
      </c>
      <c r="AB95" s="159">
        <v>0</v>
      </c>
      <c r="AC95" s="159">
        <v>0</v>
      </c>
      <c r="AD95" s="159">
        <v>0</v>
      </c>
      <c r="AE95" s="159">
        <v>0</v>
      </c>
      <c r="AF95" s="159">
        <v>0</v>
      </c>
      <c r="AG95" s="159">
        <v>4.9324989940754511</v>
      </c>
      <c r="AH95" s="159">
        <v>6.9871946481062261</v>
      </c>
      <c r="AI95" s="159">
        <v>2.9780482729920932</v>
      </c>
      <c r="AJ95" s="159">
        <v>1.2791394199570709</v>
      </c>
      <c r="AK95" s="159">
        <v>1.0192020070439523</v>
      </c>
      <c r="AL95" s="159">
        <v>0.38854094177684995</v>
      </c>
      <c r="AM95" s="159"/>
      <c r="AN95" s="159">
        <v>0.25020850708924103</v>
      </c>
      <c r="AO95" s="159">
        <v>0</v>
      </c>
    </row>
    <row r="96" spans="1:41">
      <c r="A96" s="99" t="s">
        <v>435</v>
      </c>
      <c r="B96" s="159">
        <v>6.715828285488544</v>
      </c>
      <c r="C96" s="159">
        <v>9.9221789883268485</v>
      </c>
      <c r="D96" s="159">
        <v>11.441647597254004</v>
      </c>
      <c r="E96" s="159">
        <v>10.323731837879174</v>
      </c>
      <c r="F96" s="159">
        <v>7.8155647424484744</v>
      </c>
      <c r="G96" s="159">
        <v>6.6081161221089495</v>
      </c>
      <c r="H96" s="159">
        <v>6.8558996154624561</v>
      </c>
      <c r="I96" s="159">
        <v>7.0251030348445109</v>
      </c>
      <c r="J96" s="159">
        <v>6.7238376578999572</v>
      </c>
      <c r="K96" s="159">
        <v>6.4618666220539955</v>
      </c>
      <c r="L96" s="159">
        <v>5.9358693332816044</v>
      </c>
      <c r="M96" s="159">
        <v>5.5116696588868939</v>
      </c>
      <c r="N96" s="159">
        <v>4.9200284042876952</v>
      </c>
      <c r="O96" s="159">
        <v>5.6300224218916215</v>
      </c>
      <c r="P96" s="159">
        <v>5.1129034764635488</v>
      </c>
      <c r="Q96" s="159">
        <v>5.7248818967166555</v>
      </c>
      <c r="R96" s="159">
        <v>5.2099252549390087</v>
      </c>
      <c r="S96" s="159">
        <v>5.6570931244560487</v>
      </c>
      <c r="T96" s="159">
        <v>3.5345875687803168</v>
      </c>
      <c r="U96" s="159">
        <v>3.324217276499434</v>
      </c>
      <c r="V96" s="159">
        <v>3.1938178407111275</v>
      </c>
      <c r="W96" s="159">
        <v>3.1333788970085692</v>
      </c>
      <c r="X96" s="159">
        <v>2.9857511676947635</v>
      </c>
      <c r="Y96" s="159">
        <v>3.0195180129867669</v>
      </c>
      <c r="Z96" s="159">
        <v>3.0615340768049721</v>
      </c>
      <c r="AA96" s="159">
        <v>2.9737743108255974</v>
      </c>
      <c r="AB96" s="159">
        <v>2.7712059295534637</v>
      </c>
      <c r="AC96" s="159">
        <v>2.9017216364468652</v>
      </c>
      <c r="AD96" s="159">
        <v>2.9522020943097034</v>
      </c>
      <c r="AE96" s="159">
        <v>2.8276396539806883</v>
      </c>
      <c r="AF96" s="159">
        <v>108.28746509042597</v>
      </c>
      <c r="AG96" s="159">
        <v>28.755567272071371</v>
      </c>
      <c r="AH96" s="159">
        <v>115.53873703415887</v>
      </c>
      <c r="AI96" s="159">
        <v>108.6987619642114</v>
      </c>
      <c r="AJ96" s="159">
        <v>12.860030948934259</v>
      </c>
      <c r="AK96" s="159">
        <v>7.2972451391904283</v>
      </c>
      <c r="AL96" s="159">
        <v>5.8223150081187658</v>
      </c>
      <c r="AM96" s="159"/>
      <c r="AN96" s="159">
        <v>5.7992771754239643</v>
      </c>
      <c r="AO96" s="159">
        <v>4.684913954191952</v>
      </c>
    </row>
    <row r="97" spans="1:41">
      <c r="A97" s="27"/>
      <c r="B97" s="259"/>
      <c r="C97" s="259"/>
      <c r="D97" s="259"/>
      <c r="E97" s="259"/>
      <c r="F97" s="259"/>
      <c r="G97" s="259"/>
      <c r="H97" s="259"/>
      <c r="I97" s="259"/>
      <c r="J97" s="259"/>
      <c r="K97" s="259"/>
      <c r="L97" s="259"/>
      <c r="M97" s="259"/>
      <c r="N97" s="259"/>
      <c r="O97" s="259"/>
      <c r="P97" s="259"/>
      <c r="Q97" s="259"/>
      <c r="R97" s="259"/>
      <c r="S97" s="259"/>
      <c r="T97" s="259"/>
      <c r="U97" s="259"/>
      <c r="V97" s="259"/>
      <c r="W97" s="259"/>
      <c r="X97" s="259"/>
      <c r="Y97" s="259"/>
      <c r="Z97" s="259"/>
      <c r="AA97" s="259"/>
      <c r="AB97" s="259"/>
      <c r="AC97" s="259"/>
      <c r="AD97" s="259"/>
      <c r="AE97" s="163"/>
      <c r="AF97" s="163"/>
      <c r="AG97" s="163"/>
      <c r="AH97" s="163"/>
      <c r="AI97" s="163"/>
      <c r="AJ97" s="160"/>
      <c r="AK97" s="163"/>
      <c r="AL97" s="157"/>
      <c r="AM97" s="157"/>
      <c r="AN97" s="157"/>
      <c r="AO97" s="157"/>
    </row>
    <row r="98" spans="1:41">
      <c r="A98" s="103" t="s">
        <v>413</v>
      </c>
      <c r="B98" s="161">
        <v>93.758230181722425</v>
      </c>
      <c r="C98" s="161">
        <v>115.17509727626458</v>
      </c>
      <c r="D98" s="161">
        <v>121.24570938215102</v>
      </c>
      <c r="E98" s="161">
        <v>125.03186336987</v>
      </c>
      <c r="F98" s="161">
        <v>129.36419324662785</v>
      </c>
      <c r="G98" s="161">
        <v>104.00722939199684</v>
      </c>
      <c r="H98" s="161">
        <v>101.52297105849017</v>
      </c>
      <c r="I98" s="161">
        <v>89.663731734732124</v>
      </c>
      <c r="J98" s="161">
        <v>76.45334097572804</v>
      </c>
      <c r="K98" s="161">
        <v>75.911248666847911</v>
      </c>
      <c r="L98" s="161">
        <v>85.08079377703632</v>
      </c>
      <c r="M98" s="161">
        <v>76.068222621184916</v>
      </c>
      <c r="N98" s="161">
        <v>67.122036993203267</v>
      </c>
      <c r="O98" s="161">
        <v>68.362219930934017</v>
      </c>
      <c r="P98" s="161">
        <v>81.821996363466837</v>
      </c>
      <c r="Q98" s="161">
        <v>89.464156941235345</v>
      </c>
      <c r="R98" s="161">
        <v>67.826280252299313</v>
      </c>
      <c r="S98" s="161">
        <v>65.959859693541162</v>
      </c>
      <c r="T98" s="161">
        <v>56.164847147888644</v>
      </c>
      <c r="U98" s="161">
        <v>58.397774424745371</v>
      </c>
      <c r="V98" s="161">
        <v>60.26935274936347</v>
      </c>
      <c r="W98" s="161">
        <v>23.647547447557962</v>
      </c>
      <c r="X98" s="161">
        <v>61.15370213436865</v>
      </c>
      <c r="Y98" s="161">
        <v>53.66033735304697</v>
      </c>
      <c r="Z98" s="161">
        <v>61.543270600998447</v>
      </c>
      <c r="AA98" s="161">
        <v>70.514630616639025</v>
      </c>
      <c r="AB98" s="161">
        <v>102.6835200105885</v>
      </c>
      <c r="AC98" s="161">
        <v>75.824934633677046</v>
      </c>
      <c r="AD98" s="161">
        <v>46.548335001863393</v>
      </c>
      <c r="AE98" s="161">
        <v>45.30507090044614</v>
      </c>
      <c r="AF98" s="161">
        <v>66.701011360863319</v>
      </c>
      <c r="AG98" s="161">
        <v>62.714192554770854</v>
      </c>
      <c r="AH98" s="161">
        <v>48.498158597155118</v>
      </c>
      <c r="AI98" s="161">
        <v>50.249687890137331</v>
      </c>
      <c r="AJ98" s="161">
        <v>48.220436280137775</v>
      </c>
      <c r="AK98" s="161">
        <v>46.792830607420278</v>
      </c>
      <c r="AL98" s="161">
        <v>49.628856413825098</v>
      </c>
      <c r="AM98" s="161"/>
      <c r="AN98" s="161">
        <v>45.104253544620512</v>
      </c>
      <c r="AO98" s="161">
        <v>33.955615667989534</v>
      </c>
    </row>
    <row r="99" spans="1:41">
      <c r="A99" s="99" t="s">
        <v>436</v>
      </c>
      <c r="B99" s="159">
        <v>44.113774032130628</v>
      </c>
      <c r="C99" s="159">
        <v>62.684824902723733</v>
      </c>
      <c r="D99" s="159">
        <v>65.78947368421052</v>
      </c>
      <c r="E99" s="159">
        <v>56.398164669895493</v>
      </c>
      <c r="F99" s="159">
        <v>59.627629077521945</v>
      </c>
      <c r="G99" s="159">
        <v>54.502838101155007</v>
      </c>
      <c r="H99" s="159">
        <v>48.623760372394251</v>
      </c>
      <c r="I99" s="159">
        <v>45.382165605095551</v>
      </c>
      <c r="J99" s="159">
        <v>35.537135424704033</v>
      </c>
      <c r="K99" s="159">
        <v>33.41767916518539</v>
      </c>
      <c r="L99" s="159">
        <v>30.222498108669082</v>
      </c>
      <c r="M99" s="159">
        <v>27.289048473967686</v>
      </c>
      <c r="N99" s="159">
        <v>25.056639502248672</v>
      </c>
      <c r="O99" s="159">
        <v>29.230290829937317</v>
      </c>
      <c r="P99" s="159">
        <v>27.911169129873965</v>
      </c>
      <c r="Q99" s="159">
        <v>26.18140075644969</v>
      </c>
      <c r="R99" s="159">
        <v>24.438022729167244</v>
      </c>
      <c r="S99" s="159">
        <v>22.456945433446741</v>
      </c>
      <c r="T99" s="159">
        <v>20.768835466202074</v>
      </c>
      <c r="U99" s="159">
        <v>19.155507355714825</v>
      </c>
      <c r="V99" s="159">
        <v>17.700004466878099</v>
      </c>
      <c r="W99" s="159">
        <v>16.339834919299719</v>
      </c>
      <c r="X99" s="159">
        <v>15.066711337971265</v>
      </c>
      <c r="Y99" s="159">
        <v>14.188894988925277</v>
      </c>
      <c r="Z99" s="159">
        <v>13.643593303238974</v>
      </c>
      <c r="AA99" s="159">
        <v>12.901062440436274</v>
      </c>
      <c r="AB99" s="159">
        <v>11.85414357328392</v>
      </c>
      <c r="AC99" s="159">
        <v>10.955162969687095</v>
      </c>
      <c r="AD99" s="159">
        <v>10.062332385803122</v>
      </c>
      <c r="AE99" s="159">
        <v>9.460374644799586</v>
      </c>
      <c r="AF99" s="159">
        <v>9.0154822266207546</v>
      </c>
      <c r="AG99" s="159">
        <v>21.2284766833627</v>
      </c>
      <c r="AH99" s="159">
        <v>3.4935973240531131</v>
      </c>
      <c r="AI99" s="159">
        <v>3.1861215147732</v>
      </c>
      <c r="AJ99" s="159">
        <v>2.8952228822442971</v>
      </c>
      <c r="AK99" s="159">
        <v>2.6354513436580311</v>
      </c>
      <c r="AL99" s="159">
        <v>2.4704244954766876</v>
      </c>
      <c r="AM99" s="159"/>
      <c r="AN99" s="159">
        <v>2.4687239366138449</v>
      </c>
      <c r="AO99" s="159">
        <v>1.9531597586802156</v>
      </c>
    </row>
    <row r="100" spans="1:41">
      <c r="A100" s="99" t="s">
        <v>326</v>
      </c>
      <c r="B100" s="159">
        <v>39.899920990255467</v>
      </c>
      <c r="C100" s="159">
        <v>40.194552529182879</v>
      </c>
      <c r="D100" s="159">
        <v>42.477116704805489</v>
      </c>
      <c r="E100" s="159">
        <v>39.60616874840683</v>
      </c>
      <c r="F100" s="159">
        <v>34.098795980566706</v>
      </c>
      <c r="G100" s="159">
        <v>30.301318799243177</v>
      </c>
      <c r="H100" s="159">
        <v>27.878971868042907</v>
      </c>
      <c r="I100" s="159">
        <v>26.554889471712258</v>
      </c>
      <c r="J100" s="159">
        <v>26.54262472167721</v>
      </c>
      <c r="K100" s="159">
        <v>25.199188607039048</v>
      </c>
      <c r="L100" s="159">
        <v>24.732788888673351</v>
      </c>
      <c r="M100" s="159">
        <v>24.236983842010773</v>
      </c>
      <c r="N100" s="159">
        <v>23.670239745713996</v>
      </c>
      <c r="O100" s="159">
        <v>22.831050228310502</v>
      </c>
      <c r="P100" s="159">
        <v>22.689480473060129</v>
      </c>
      <c r="Q100" s="159">
        <v>18.351999293587838</v>
      </c>
      <c r="R100" s="159">
        <v>18.741837783767263</v>
      </c>
      <c r="S100" s="159">
        <v>18.118522034971122</v>
      </c>
      <c r="T100" s="159">
        <v>17.159043906596644</v>
      </c>
      <c r="U100" s="159">
        <v>15.972746133534512</v>
      </c>
      <c r="V100" s="159">
        <v>14.952874436056639</v>
      </c>
      <c r="W100" s="159">
        <v>13.889911150833289</v>
      </c>
      <c r="X100" s="159">
        <v>13.430953272501526</v>
      </c>
      <c r="Y100" s="159">
        <v>12.750127785245063</v>
      </c>
      <c r="Z100" s="159">
        <v>12.135810754902591</v>
      </c>
      <c r="AA100" s="159">
        <v>11.745084889343829</v>
      </c>
      <c r="AB100" s="159">
        <v>11.5149810565326</v>
      </c>
      <c r="AC100" s="159">
        <v>10.621542567635718</v>
      </c>
      <c r="AD100" s="159">
        <v>9.8650317507873755</v>
      </c>
      <c r="AE100" s="159">
        <v>9.3905563817383353</v>
      </c>
      <c r="AF100" s="159">
        <v>9.2459532008351193</v>
      </c>
      <c r="AG100" s="159">
        <v>9.4973152220665149</v>
      </c>
      <c r="AH100" s="159">
        <v>8.9063080717640304</v>
      </c>
      <c r="AI100" s="159">
        <v>8.3684456928838937</v>
      </c>
      <c r="AJ100" s="159">
        <v>7.755952678081167</v>
      </c>
      <c r="AK100" s="159">
        <v>7.4178607613258079</v>
      </c>
      <c r="AL100" s="159">
        <v>6.7617722106239855</v>
      </c>
      <c r="AM100" s="159"/>
      <c r="AN100" s="159">
        <v>6.9613566861273277</v>
      </c>
      <c r="AO100" s="159">
        <v>3.9819544055097786</v>
      </c>
    </row>
    <row r="101" spans="1:41">
      <c r="A101" s="99" t="s">
        <v>327</v>
      </c>
      <c r="B101" s="159">
        <v>0</v>
      </c>
      <c r="C101" s="159">
        <v>0</v>
      </c>
      <c r="D101" s="159">
        <v>0</v>
      </c>
      <c r="E101" s="159">
        <v>0</v>
      </c>
      <c r="F101" s="159">
        <v>0</v>
      </c>
      <c r="G101" s="159">
        <v>0</v>
      </c>
      <c r="H101" s="159">
        <v>0</v>
      </c>
      <c r="I101" s="159">
        <v>0</v>
      </c>
      <c r="J101" s="159">
        <v>0</v>
      </c>
      <c r="K101" s="159">
        <v>0</v>
      </c>
      <c r="L101" s="159">
        <v>0</v>
      </c>
      <c r="M101" s="159">
        <v>0</v>
      </c>
      <c r="N101" s="159">
        <v>0</v>
      </c>
      <c r="O101" s="159">
        <v>8.1668057805927887</v>
      </c>
      <c r="P101" s="159">
        <v>7.7703700250205916</v>
      </c>
      <c r="Q101" s="159">
        <v>7.358460021486704</v>
      </c>
      <c r="R101" s="159">
        <v>1.2087026591458501</v>
      </c>
      <c r="S101" s="159">
        <v>0.13186697259804309</v>
      </c>
      <c r="T101" s="159">
        <v>7.5203990825113115E-2</v>
      </c>
      <c r="U101" s="159">
        <v>8.2516031686156163E-2</v>
      </c>
      <c r="V101" s="159">
        <v>0.3908518336534596</v>
      </c>
      <c r="W101" s="159">
        <v>6.3088165711581934E-2</v>
      </c>
      <c r="X101" s="159">
        <v>0</v>
      </c>
      <c r="Y101" s="159">
        <v>0</v>
      </c>
      <c r="Z101" s="159">
        <v>0</v>
      </c>
      <c r="AA101" s="159">
        <v>0</v>
      </c>
      <c r="AB101" s="159">
        <v>0</v>
      </c>
      <c r="AC101" s="159">
        <v>0</v>
      </c>
      <c r="AD101" s="159">
        <v>0</v>
      </c>
      <c r="AE101" s="159">
        <v>0</v>
      </c>
      <c r="AF101" s="159">
        <v>0</v>
      </c>
      <c r="AG101" s="159">
        <v>0</v>
      </c>
      <c r="AH101" s="159">
        <v>0</v>
      </c>
      <c r="AI101" s="159">
        <v>0</v>
      </c>
      <c r="AJ101" s="159">
        <v>0</v>
      </c>
      <c r="AK101" s="159">
        <v>0</v>
      </c>
      <c r="AL101" s="159">
        <v>0</v>
      </c>
      <c r="AM101" s="159"/>
      <c r="AN101" s="159">
        <v>0</v>
      </c>
      <c r="AO101" s="159">
        <v>0</v>
      </c>
    </row>
    <row r="102" spans="1:41">
      <c r="A102" s="99" t="s">
        <v>328</v>
      </c>
      <c r="B102" s="159">
        <v>0</v>
      </c>
      <c r="C102" s="159">
        <v>0</v>
      </c>
      <c r="D102" s="159">
        <v>0</v>
      </c>
      <c r="E102" s="159">
        <v>0</v>
      </c>
      <c r="F102" s="159">
        <v>0</v>
      </c>
      <c r="G102" s="159">
        <v>0</v>
      </c>
      <c r="H102" s="159">
        <v>0</v>
      </c>
      <c r="I102" s="159">
        <v>0</v>
      </c>
      <c r="J102" s="159">
        <v>0</v>
      </c>
      <c r="K102" s="159">
        <v>0</v>
      </c>
      <c r="L102" s="159">
        <v>0</v>
      </c>
      <c r="M102" s="159">
        <v>0</v>
      </c>
      <c r="N102" s="159">
        <v>0</v>
      </c>
      <c r="O102" s="159">
        <v>0</v>
      </c>
      <c r="P102" s="159">
        <v>0</v>
      </c>
      <c r="Q102" s="159">
        <v>8.3444936643659222</v>
      </c>
      <c r="R102" s="159">
        <v>11.934202117313623</v>
      </c>
      <c r="S102" s="159">
        <v>12.553735791333704</v>
      </c>
      <c r="T102" s="159">
        <v>10.252810749157089</v>
      </c>
      <c r="U102" s="159">
        <v>9.7604677480196145</v>
      </c>
      <c r="V102" s="159">
        <v>9.2687720552106132</v>
      </c>
      <c r="W102" s="159">
        <v>9.2424162767467539</v>
      </c>
      <c r="X102" s="159">
        <v>8.7207583610886648</v>
      </c>
      <c r="Y102" s="159">
        <v>9.0112261704181886</v>
      </c>
      <c r="Z102" s="159">
        <v>10.1591446092177</v>
      </c>
      <c r="AA102" s="159">
        <v>11.55095125480922</v>
      </c>
      <c r="AB102" s="159">
        <v>11.101368231226113</v>
      </c>
      <c r="AC102" s="159">
        <v>10.869818215673952</v>
      </c>
      <c r="AD102" s="159">
        <v>10.076947247656141</v>
      </c>
      <c r="AE102" s="159">
        <v>9.4883019500240877</v>
      </c>
      <c r="AF102" s="159">
        <v>9.476424175049484</v>
      </c>
      <c r="AG102" s="159">
        <v>10.080057719256864</v>
      </c>
      <c r="AH102" s="159">
        <v>10.22400919012062</v>
      </c>
      <c r="AI102" s="159">
        <v>10.111059092800666</v>
      </c>
      <c r="AJ102" s="159">
        <v>9.1411670743273596</v>
      </c>
      <c r="AK102" s="159">
        <v>8.6843247937472867</v>
      </c>
      <c r="AL102" s="159">
        <v>8.4783112966829037</v>
      </c>
      <c r="AM102" s="159"/>
      <c r="AN102" s="159">
        <v>9.2910758965804838</v>
      </c>
      <c r="AO102" s="159">
        <v>9.7213076827249907</v>
      </c>
    </row>
    <row r="103" spans="1:41">
      <c r="A103" s="99" t="s">
        <v>329</v>
      </c>
      <c r="B103" s="159">
        <v>0</v>
      </c>
      <c r="C103" s="159">
        <v>0</v>
      </c>
      <c r="D103" s="159">
        <v>0</v>
      </c>
      <c r="E103" s="159">
        <v>0</v>
      </c>
      <c r="F103" s="159">
        <v>0</v>
      </c>
      <c r="G103" s="159">
        <v>0</v>
      </c>
      <c r="H103" s="159">
        <v>0</v>
      </c>
      <c r="I103" s="159">
        <v>0</v>
      </c>
      <c r="J103" s="159">
        <v>0</v>
      </c>
      <c r="K103" s="159">
        <v>0</v>
      </c>
      <c r="L103" s="159">
        <v>0</v>
      </c>
      <c r="M103" s="159">
        <v>0</v>
      </c>
      <c r="N103" s="159">
        <v>0</v>
      </c>
      <c r="O103" s="159">
        <v>0</v>
      </c>
      <c r="P103" s="159">
        <v>0</v>
      </c>
      <c r="Q103" s="159">
        <v>0</v>
      </c>
      <c r="R103" s="159">
        <v>0</v>
      </c>
      <c r="S103" s="159">
        <v>0</v>
      </c>
      <c r="T103" s="159">
        <v>0</v>
      </c>
      <c r="U103" s="159">
        <v>0</v>
      </c>
      <c r="V103" s="159">
        <v>0</v>
      </c>
      <c r="W103" s="159">
        <v>0</v>
      </c>
      <c r="X103" s="159">
        <v>0</v>
      </c>
      <c r="Y103" s="159">
        <v>0</v>
      </c>
      <c r="Z103" s="159">
        <v>3.1902472211751514</v>
      </c>
      <c r="AA103" s="159">
        <v>2.8325862129822457</v>
      </c>
      <c r="AB103" s="159">
        <v>2.2665982826795492</v>
      </c>
      <c r="AC103" s="159">
        <v>4.7715476107348183</v>
      </c>
      <c r="AD103" s="159">
        <v>6.3063128895774101</v>
      </c>
      <c r="AE103" s="159">
        <v>6.660662296043399</v>
      </c>
      <c r="AF103" s="159">
        <v>7.2395000135571168</v>
      </c>
      <c r="AG103" s="159">
        <v>7.1802200546667958</v>
      </c>
      <c r="AH103" s="159">
        <v>7.2574923134101423</v>
      </c>
      <c r="AI103" s="159">
        <v>8.12135871826883</v>
      </c>
      <c r="AJ103" s="159">
        <v>7.2567763190735279</v>
      </c>
      <c r="AK103" s="159">
        <v>7.508322477927341</v>
      </c>
      <c r="AL103" s="159">
        <v>6.1006726977499417</v>
      </c>
      <c r="AM103" s="159"/>
      <c r="AN103" s="159">
        <v>6.9391159299416181</v>
      </c>
      <c r="AO103" s="159">
        <v>4.6671175099215176</v>
      </c>
    </row>
    <row r="104" spans="1:41">
      <c r="A104" s="99" t="s">
        <v>330</v>
      </c>
      <c r="B104" s="159">
        <v>0</v>
      </c>
      <c r="C104" s="159">
        <v>0</v>
      </c>
      <c r="D104" s="159">
        <v>0</v>
      </c>
      <c r="E104" s="159">
        <v>0</v>
      </c>
      <c r="F104" s="159">
        <v>0</v>
      </c>
      <c r="G104" s="159">
        <v>0</v>
      </c>
      <c r="H104" s="159">
        <v>0</v>
      </c>
      <c r="I104" s="159">
        <v>0</v>
      </c>
      <c r="J104" s="159">
        <v>0</v>
      </c>
      <c r="K104" s="159">
        <v>0</v>
      </c>
      <c r="L104" s="159">
        <v>0</v>
      </c>
      <c r="M104" s="159">
        <v>0</v>
      </c>
      <c r="N104" s="159">
        <v>0</v>
      </c>
      <c r="O104" s="159">
        <v>0</v>
      </c>
      <c r="P104" s="159">
        <v>0</v>
      </c>
      <c r="Q104" s="159">
        <v>0</v>
      </c>
      <c r="R104" s="159">
        <v>0</v>
      </c>
      <c r="S104" s="159">
        <v>0</v>
      </c>
      <c r="T104" s="159">
        <v>0</v>
      </c>
      <c r="U104" s="159">
        <v>0</v>
      </c>
      <c r="V104" s="159">
        <v>0</v>
      </c>
      <c r="W104" s="159">
        <v>0</v>
      </c>
      <c r="X104" s="159">
        <v>0</v>
      </c>
      <c r="Y104" s="159">
        <v>0</v>
      </c>
      <c r="Z104" s="159">
        <v>0.18387592052882715</v>
      </c>
      <c r="AA104" s="159">
        <v>6.2563975856835281</v>
      </c>
      <c r="AB104" s="159">
        <v>52.189666297172543</v>
      </c>
      <c r="AC104" s="159">
        <v>9.3103368014337912E-2</v>
      </c>
      <c r="AD104" s="159">
        <v>7.3074309265091673E-3</v>
      </c>
      <c r="AE104" s="159">
        <v>0</v>
      </c>
      <c r="AF104" s="159">
        <v>0</v>
      </c>
      <c r="AG104" s="159">
        <v>0</v>
      </c>
      <c r="AH104" s="159">
        <v>0</v>
      </c>
      <c r="AI104" s="159">
        <v>0</v>
      </c>
      <c r="AJ104" s="159">
        <v>3.7438226925572804E-2</v>
      </c>
      <c r="AK104" s="159">
        <v>4.8246248854151595E-2</v>
      </c>
      <c r="AL104" s="159">
        <v>0.28415680816515887</v>
      </c>
      <c r="AM104" s="159"/>
      <c r="AN104" s="159">
        <v>2.0239088128996388</v>
      </c>
      <c r="AO104" s="159">
        <v>0</v>
      </c>
    </row>
    <row r="105" spans="1:41">
      <c r="A105" s="99" t="s">
        <v>331</v>
      </c>
      <c r="B105" s="167">
        <v>9.7006408568167863</v>
      </c>
      <c r="C105" s="167">
        <v>12.295719844357976</v>
      </c>
      <c r="D105" s="167">
        <v>12.97911899313501</v>
      </c>
      <c r="E105" s="167">
        <v>29.027529951567676</v>
      </c>
      <c r="F105" s="167">
        <v>35.637768188539184</v>
      </c>
      <c r="G105" s="167">
        <v>19.203072491598654</v>
      </c>
      <c r="H105" s="167">
        <v>24.994940295486742</v>
      </c>
      <c r="I105" s="167">
        <v>17.726676657924319</v>
      </c>
      <c r="J105" s="167">
        <v>14.373580829346794</v>
      </c>
      <c r="K105" s="167">
        <v>17.294380894623476</v>
      </c>
      <c r="L105" s="167">
        <v>30.106108513898853</v>
      </c>
      <c r="M105" s="167">
        <v>24.560143626570916</v>
      </c>
      <c r="N105" s="167">
        <v>18.395157745240589</v>
      </c>
      <c r="O105" s="167">
        <v>8.1340730920934199</v>
      </c>
      <c r="P105" s="167">
        <v>23.450976735512146</v>
      </c>
      <c r="Q105" s="167">
        <v>29.227803205345186</v>
      </c>
      <c r="R105" s="167">
        <v>11.489621828892162</v>
      </c>
      <c r="S105" s="167">
        <v>12.69878946119155</v>
      </c>
      <c r="T105" s="167">
        <v>7.9089530351077295</v>
      </c>
      <c r="U105" s="167">
        <v>13.426537155790266</v>
      </c>
      <c r="V105" s="167">
        <v>17.956849957564661</v>
      </c>
      <c r="W105" s="167">
        <v>-15.887703065033385</v>
      </c>
      <c r="X105" s="167">
        <v>23.935279162807195</v>
      </c>
      <c r="Y105" s="167">
        <v>17.710088408458436</v>
      </c>
      <c r="Z105" s="167">
        <v>22.230598791935201</v>
      </c>
      <c r="AA105" s="167">
        <v>25.228548233383925</v>
      </c>
      <c r="AB105" s="167">
        <v>13.756762569693763</v>
      </c>
      <c r="AC105" s="167">
        <v>38.513759901931124</v>
      </c>
      <c r="AD105" s="167">
        <v>10.230403297112833</v>
      </c>
      <c r="AE105" s="167">
        <v>10.305175627840731</v>
      </c>
      <c r="AF105" s="167">
        <v>31.723651744800847</v>
      </c>
      <c r="AG105" s="167">
        <v>14.728122875417979</v>
      </c>
      <c r="AH105" s="167">
        <v>18.61675169780721</v>
      </c>
      <c r="AI105" s="167">
        <v>20.462702871410734</v>
      </c>
      <c r="AJ105" s="167">
        <v>21.133879099485849</v>
      </c>
      <c r="AK105" s="167">
        <v>20.49862498190766</v>
      </c>
      <c r="AL105" s="167">
        <v>25.533518905126424</v>
      </c>
      <c r="AM105" s="167"/>
      <c r="AN105" s="167">
        <v>17.420072282457603</v>
      </c>
      <c r="AO105" s="167">
        <v>13.63207631115303</v>
      </c>
    </row>
    <row r="106" spans="1:41">
      <c r="A106" s="36" t="s">
        <v>427</v>
      </c>
      <c r="B106" s="6"/>
      <c r="C106" s="6"/>
      <c r="D106" s="6"/>
      <c r="E106" s="6"/>
      <c r="F106" s="6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60" t="s">
        <v>217</v>
      </c>
      <c r="AF106" s="5"/>
      <c r="AG106" s="5"/>
      <c r="AH106" s="5"/>
      <c r="AI106" s="5"/>
      <c r="AJ106" s="2"/>
      <c r="AK106" s="2"/>
      <c r="AL106" s="2"/>
      <c r="AM106" s="2"/>
      <c r="AN106" s="2"/>
      <c r="AO106" s="2"/>
    </row>
    <row r="107" spans="1:4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6" t="s">
        <v>395</v>
      </c>
      <c r="AF107" s="5"/>
      <c r="AG107" s="5"/>
      <c r="AH107" s="5"/>
      <c r="AI107" s="5"/>
      <c r="AJ107" s="2"/>
      <c r="AK107" s="2"/>
      <c r="AL107" s="2"/>
      <c r="AM107" s="2"/>
      <c r="AN107" s="2"/>
      <c r="AO107" s="2"/>
    </row>
    <row r="108" spans="1:4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6" t="s">
        <v>160</v>
      </c>
      <c r="AF108" s="5"/>
      <c r="AG108" s="5"/>
      <c r="AH108" s="5"/>
      <c r="AI108" s="5"/>
      <c r="AJ108" s="2"/>
      <c r="AK108" s="2"/>
      <c r="AL108" s="2"/>
      <c r="AM108" s="2"/>
      <c r="AN108" s="2"/>
      <c r="AO108" s="2"/>
    </row>
    <row r="109" spans="1:4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6" t="s">
        <v>161</v>
      </c>
      <c r="AF109" s="5"/>
      <c r="AG109" s="5"/>
      <c r="AH109" s="5"/>
      <c r="AI109" s="5"/>
      <c r="AJ109" s="2"/>
      <c r="AK109" s="2"/>
      <c r="AL109" s="2"/>
      <c r="AM109" s="2"/>
      <c r="AN109" s="2"/>
      <c r="AO109" s="2"/>
    </row>
    <row r="110" spans="1:4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6" t="s">
        <v>220</v>
      </c>
      <c r="AF110" s="5"/>
      <c r="AG110" s="5"/>
      <c r="AH110" s="5"/>
      <c r="AI110" s="5"/>
      <c r="AJ110" s="2"/>
      <c r="AK110" s="2"/>
      <c r="AL110" s="2"/>
      <c r="AM110" s="2"/>
      <c r="AN110" s="2"/>
      <c r="AO110" s="2"/>
    </row>
    <row r="111" spans="1:41" ht="37">
      <c r="A111" s="249" t="s">
        <v>158</v>
      </c>
      <c r="B111" s="249"/>
      <c r="C111" s="249"/>
      <c r="D111" s="249"/>
      <c r="E111" s="249"/>
      <c r="F111" s="249"/>
      <c r="G111" s="249"/>
      <c r="H111" s="249"/>
      <c r="I111" s="249"/>
      <c r="J111" s="249"/>
      <c r="K111" s="249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70" t="s">
        <v>221</v>
      </c>
      <c r="AF111" s="5"/>
      <c r="AG111" s="5"/>
      <c r="AH111" s="5"/>
      <c r="AI111" s="5"/>
      <c r="AJ111" s="2"/>
      <c r="AK111" s="2"/>
      <c r="AL111" s="2"/>
      <c r="AM111" s="2"/>
      <c r="AN111" s="2"/>
      <c r="AO111" s="2"/>
    </row>
    <row r="112" spans="1:41" ht="19">
      <c r="A112" s="250" t="s">
        <v>347</v>
      </c>
      <c r="B112" s="250"/>
      <c r="C112" s="250"/>
      <c r="D112" s="250"/>
      <c r="E112" s="250"/>
      <c r="F112" s="250"/>
      <c r="G112" s="250"/>
      <c r="H112" s="250"/>
      <c r="I112" s="250"/>
      <c r="J112" s="250"/>
      <c r="K112" s="107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71" t="s">
        <v>297</v>
      </c>
      <c r="AF112" s="5"/>
      <c r="AG112" s="5"/>
      <c r="AH112" s="5"/>
      <c r="AI112" s="5"/>
      <c r="AJ112" s="2"/>
      <c r="AK112" s="2"/>
      <c r="AL112" s="2"/>
      <c r="AM112" s="2"/>
      <c r="AN112" s="2"/>
      <c r="AO112" s="2"/>
    </row>
    <row r="113" spans="1:4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72" t="s">
        <v>298</v>
      </c>
      <c r="AF113" s="2"/>
      <c r="AG113" s="2"/>
      <c r="AH113" s="2"/>
      <c r="AI113" s="2"/>
      <c r="AJ113" s="2"/>
      <c r="AK113" s="2"/>
      <c r="AL113" s="2"/>
      <c r="AM113" s="2"/>
      <c r="AN113" s="2"/>
      <c r="AO113" s="2"/>
    </row>
    <row r="114" spans="1:41" ht="52">
      <c r="A114" s="108" t="s">
        <v>171</v>
      </c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</row>
    <row r="115" spans="1:41" ht="18">
      <c r="A115" s="109" t="s">
        <v>347</v>
      </c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</row>
    <row r="116" spans="1:41" ht="24">
      <c r="A116" s="14"/>
      <c r="B116" s="98" t="s">
        <v>309</v>
      </c>
      <c r="C116" s="98" t="s">
        <v>107</v>
      </c>
      <c r="D116" s="98" t="s">
        <v>310</v>
      </c>
      <c r="E116" s="98" t="s">
        <v>170</v>
      </c>
      <c r="F116" s="98" t="s">
        <v>252</v>
      </c>
      <c r="G116" s="98" t="s">
        <v>253</v>
      </c>
      <c r="H116" s="98" t="s">
        <v>254</v>
      </c>
      <c r="I116" s="98" t="s">
        <v>255</v>
      </c>
      <c r="J116" s="98" t="s">
        <v>256</v>
      </c>
      <c r="K116" s="98" t="s">
        <v>257</v>
      </c>
      <c r="L116" s="98" t="s">
        <v>258</v>
      </c>
      <c r="M116" s="98" t="s">
        <v>108</v>
      </c>
      <c r="N116" s="98" t="s">
        <v>259</v>
      </c>
      <c r="O116" s="98" t="s">
        <v>260</v>
      </c>
      <c r="P116" s="98" t="s">
        <v>261</v>
      </c>
      <c r="Q116" s="98" t="s">
        <v>242</v>
      </c>
      <c r="R116" s="98" t="s">
        <v>130</v>
      </c>
      <c r="S116" s="98" t="s">
        <v>131</v>
      </c>
      <c r="T116" s="98" t="s">
        <v>132</v>
      </c>
      <c r="U116" s="98" t="s">
        <v>133</v>
      </c>
      <c r="V116" s="98" t="s">
        <v>134</v>
      </c>
      <c r="W116" s="98" t="s">
        <v>135</v>
      </c>
      <c r="X116" s="98" t="s">
        <v>243</v>
      </c>
      <c r="Y116" s="98" t="s">
        <v>136</v>
      </c>
      <c r="Z116" s="98" t="s">
        <v>137</v>
      </c>
      <c r="AA116" s="98" t="s">
        <v>138</v>
      </c>
      <c r="AB116" s="98" t="s">
        <v>294</v>
      </c>
      <c r="AC116" s="98" t="s">
        <v>423</v>
      </c>
      <c r="AD116" s="98" t="s">
        <v>244</v>
      </c>
      <c r="AE116" s="98" t="s">
        <v>306</v>
      </c>
      <c r="AF116" s="98" t="s">
        <v>307</v>
      </c>
      <c r="AG116" s="98" t="s">
        <v>308</v>
      </c>
      <c r="AH116" s="98" t="s">
        <v>274</v>
      </c>
      <c r="AI116" s="98" t="s">
        <v>275</v>
      </c>
      <c r="AJ116" s="98" t="s">
        <v>276</v>
      </c>
      <c r="AK116" s="98" t="s">
        <v>277</v>
      </c>
      <c r="AL116" s="98" t="s">
        <v>278</v>
      </c>
      <c r="AM116" s="2"/>
      <c r="AN116" s="98" t="s">
        <v>279</v>
      </c>
      <c r="AO116" s="98" t="s">
        <v>280</v>
      </c>
    </row>
    <row r="117" spans="1:41" ht="16">
      <c r="A117" s="179" t="s">
        <v>246</v>
      </c>
      <c r="B117" s="180">
        <v>17538.451409007113</v>
      </c>
      <c r="C117" s="180">
        <v>18027.315175097276</v>
      </c>
      <c r="D117" s="180">
        <v>18489.416475972539</v>
      </c>
      <c r="E117" s="180">
        <v>19094.825388733112</v>
      </c>
      <c r="F117" s="180">
        <v>18641.660882947584</v>
      </c>
      <c r="G117" s="180">
        <v>16959.758267205107</v>
      </c>
      <c r="H117" s="180">
        <v>16859.896782027929</v>
      </c>
      <c r="I117" s="180">
        <v>17188.951854627201</v>
      </c>
      <c r="J117" s="180">
        <v>16956.306077908335</v>
      </c>
      <c r="K117" s="180">
        <v>17865.011815387192</v>
      </c>
      <c r="L117" s="180">
        <v>17637.640394948688</v>
      </c>
      <c r="M117" s="180">
        <v>17793.608617594255</v>
      </c>
      <c r="N117" s="180">
        <v>17447.638048219658</v>
      </c>
      <c r="O117" s="180">
        <v>17266.296787286625</v>
      </c>
      <c r="P117" s="180">
        <v>16958.179868525342</v>
      </c>
      <c r="Q117" s="180">
        <v>16988.241180885667</v>
      </c>
      <c r="R117" s="180">
        <v>17485.426102420184</v>
      </c>
      <c r="S117" s="180">
        <v>17825.645488830869</v>
      </c>
      <c r="T117" s="180">
        <v>18212.564080067183</v>
      </c>
      <c r="U117" s="180">
        <v>18615.993964541682</v>
      </c>
      <c r="V117" s="180">
        <v>19226.872738642964</v>
      </c>
      <c r="W117" s="180">
        <v>19215.099100993637</v>
      </c>
      <c r="X117" s="180">
        <v>19956.159713052559</v>
      </c>
      <c r="Y117" s="180">
        <v>18846.733430513224</v>
      </c>
      <c r="Z117" s="180">
        <v>17037.354393255431</v>
      </c>
      <c r="AA117" s="180">
        <v>15727.595213723484</v>
      </c>
      <c r="AB117" s="180">
        <v>15552.785268765612</v>
      </c>
      <c r="AC117" s="180">
        <v>16709.03645772719</v>
      </c>
      <c r="AD117" s="180">
        <v>17588.028966656191</v>
      </c>
      <c r="AE117" s="180">
        <v>17929.225226734809</v>
      </c>
      <c r="AF117" s="180">
        <v>17109.019549361459</v>
      </c>
      <c r="AG117" s="180">
        <v>14603.173171645414</v>
      </c>
      <c r="AH117" s="180">
        <v>14614.35956346927</v>
      </c>
      <c r="AI117" s="180">
        <v>14977.801186017479</v>
      </c>
      <c r="AJ117" s="180">
        <v>15287.201118155044</v>
      </c>
      <c r="AK117" s="180">
        <v>16736.038741737833</v>
      </c>
      <c r="AL117" s="180">
        <v>17521.961261888195</v>
      </c>
      <c r="AM117" s="181"/>
      <c r="AN117" s="181"/>
      <c r="AO117" s="181"/>
    </row>
    <row r="118" spans="1:41">
      <c r="A118" s="168" t="s">
        <v>229</v>
      </c>
      <c r="B118" s="182">
        <v>13790.229128259154</v>
      </c>
      <c r="C118" s="182">
        <v>14214.357976653697</v>
      </c>
      <c r="D118" s="182">
        <v>14441.611842105263</v>
      </c>
      <c r="E118" s="182">
        <v>14947.011215906192</v>
      </c>
      <c r="F118" s="182">
        <v>14312.411358218413</v>
      </c>
      <c r="G118" s="182">
        <v>12799.469091525232</v>
      </c>
      <c r="H118" s="182">
        <v>12658.444646832624</v>
      </c>
      <c r="I118" s="182">
        <v>12829.383664293744</v>
      </c>
      <c r="J118" s="182">
        <v>12542.205859659178</v>
      </c>
      <c r="K118" s="182">
        <v>13402.329617934294</v>
      </c>
      <c r="L118" s="182">
        <v>12953.133789839188</v>
      </c>
      <c r="M118" s="182">
        <v>13059.946140035907</v>
      </c>
      <c r="N118" s="182">
        <v>12685.5915869205</v>
      </c>
      <c r="O118" s="182">
        <v>12456.473707467963</v>
      </c>
      <c r="P118" s="182">
        <v>12258.271558891634</v>
      </c>
      <c r="Q118" s="182">
        <v>12397.548161120842</v>
      </c>
      <c r="R118" s="182">
        <v>12830.878879657672</v>
      </c>
      <c r="S118" s="182">
        <v>13196.073001556029</v>
      </c>
      <c r="T118" s="182">
        <v>13606.419914016771</v>
      </c>
      <c r="U118" s="182">
        <v>13995.214070162203</v>
      </c>
      <c r="V118" s="182">
        <v>14583.56412203511</v>
      </c>
      <c r="W118" s="182">
        <v>14541.653961411072</v>
      </c>
      <c r="X118" s="182">
        <v>15220.502158018169</v>
      </c>
      <c r="Y118" s="182">
        <v>14042.77492758836</v>
      </c>
      <c r="Z118" s="182">
        <v>12299.598231113645</v>
      </c>
      <c r="AA118" s="182">
        <v>11105.079241819914</v>
      </c>
      <c r="AB118" s="182">
        <v>11129.237463395264</v>
      </c>
      <c r="AC118" s="182">
        <v>12228.623078773207</v>
      </c>
      <c r="AD118" s="182">
        <v>13142.319524724693</v>
      </c>
      <c r="AE118" s="182">
        <v>13495.144139804092</v>
      </c>
      <c r="AF118" s="182">
        <v>12648.416528835985</v>
      </c>
      <c r="AG118" s="182">
        <v>10066.044149681573</v>
      </c>
      <c r="AH118" s="182">
        <v>10345.771530898402</v>
      </c>
      <c r="AI118" s="182">
        <v>11298.884207240948</v>
      </c>
      <c r="AJ118" s="182">
        <v>11733.683172764939</v>
      </c>
      <c r="AK118" s="182">
        <v>12675.670622859074</v>
      </c>
      <c r="AL118" s="182">
        <v>13256.332637439109</v>
      </c>
      <c r="AM118" s="183"/>
      <c r="AN118" s="183"/>
      <c r="AO118" s="183"/>
    </row>
    <row r="119" spans="1:41">
      <c r="A119" s="168" t="s">
        <v>268</v>
      </c>
      <c r="B119" s="182">
        <v>3748.1783864454401</v>
      </c>
      <c r="C119" s="182">
        <v>3812.9961089494168</v>
      </c>
      <c r="D119" s="182">
        <v>4047.8046338672771</v>
      </c>
      <c r="E119" s="182">
        <v>4147.8460361967882</v>
      </c>
      <c r="F119" s="182">
        <v>4329.2495247291708</v>
      </c>
      <c r="G119" s="182">
        <v>4160.2891756798736</v>
      </c>
      <c r="H119" s="182">
        <v>4201.4521351953044</v>
      </c>
      <c r="I119" s="182">
        <v>4359.5447733233432</v>
      </c>
      <c r="J119" s="182">
        <v>4414.1002182491566</v>
      </c>
      <c r="K119" s="182">
        <v>4462.6821974528957</v>
      </c>
      <c r="L119" s="182">
        <v>4684.5066051095027</v>
      </c>
      <c r="M119" s="182">
        <v>4733.6624775583477</v>
      </c>
      <c r="N119" s="182">
        <v>4762.029553985054</v>
      </c>
      <c r="O119" s="182">
        <v>4809.8067134744106</v>
      </c>
      <c r="P119" s="182">
        <v>4699.9238503737552</v>
      </c>
      <c r="Q119" s="182">
        <v>4590.7077366848671</v>
      </c>
      <c r="R119" s="182">
        <v>4654.5611158965239</v>
      </c>
      <c r="S119" s="182">
        <v>4629.5724872748369</v>
      </c>
      <c r="T119" s="182">
        <v>4606.1441660504115</v>
      </c>
      <c r="U119" s="182">
        <v>4620.7798943794796</v>
      </c>
      <c r="V119" s="182">
        <v>4643.3086166078529</v>
      </c>
      <c r="W119" s="182">
        <v>4673.4451395825663</v>
      </c>
      <c r="X119" s="182">
        <v>4735.6575550343896</v>
      </c>
      <c r="Y119" s="182">
        <v>4803.9585029248619</v>
      </c>
      <c r="Z119" s="182">
        <v>4737.7561621417872</v>
      </c>
      <c r="AA119" s="182">
        <v>4622.5159719035692</v>
      </c>
      <c r="AB119" s="182">
        <v>4423.5478053703491</v>
      </c>
      <c r="AC119" s="182">
        <v>4480.4133789539837</v>
      </c>
      <c r="AD119" s="182">
        <v>4445.7094419314999</v>
      </c>
      <c r="AE119" s="182">
        <v>4434.0810869307188</v>
      </c>
      <c r="AF119" s="182">
        <v>4460.6030205254738</v>
      </c>
      <c r="AG119" s="182">
        <v>4537.1290219638422</v>
      </c>
      <c r="AH119" s="182">
        <v>4268.5880325708686</v>
      </c>
      <c r="AI119" s="182">
        <v>3678.916978776529</v>
      </c>
      <c r="AJ119" s="182">
        <v>3553.5179453901064</v>
      </c>
      <c r="AK119" s="182">
        <v>4060.3681188787577</v>
      </c>
      <c r="AL119" s="182">
        <v>4265.6286244490839</v>
      </c>
      <c r="AM119" s="183"/>
      <c r="AN119" s="183"/>
      <c r="AO119" s="183"/>
    </row>
    <row r="120" spans="1:41">
      <c r="A120" s="168"/>
      <c r="B120" s="184"/>
      <c r="C120" s="184"/>
      <c r="D120" s="184"/>
      <c r="E120" s="184"/>
      <c r="F120" s="184"/>
      <c r="G120" s="184"/>
      <c r="H120" s="184"/>
      <c r="I120" s="184"/>
      <c r="J120" s="184"/>
      <c r="K120" s="184"/>
      <c r="L120" s="184"/>
      <c r="M120" s="184"/>
      <c r="N120" s="184"/>
      <c r="O120" s="184"/>
      <c r="P120" s="184"/>
      <c r="Q120" s="184"/>
      <c r="R120" s="184"/>
      <c r="S120" s="184"/>
      <c r="T120" s="184"/>
      <c r="U120" s="184"/>
      <c r="V120" s="184"/>
      <c r="W120" s="184"/>
      <c r="X120" s="184"/>
      <c r="Y120" s="184"/>
      <c r="Z120" s="184"/>
      <c r="AA120" s="184"/>
      <c r="AB120" s="184"/>
      <c r="AC120" s="184"/>
      <c r="AD120" s="184"/>
      <c r="AE120" s="185"/>
      <c r="AF120" s="185"/>
      <c r="AG120" s="185"/>
      <c r="AH120" s="185"/>
      <c r="AI120" s="185"/>
      <c r="AJ120" s="185"/>
      <c r="AK120" s="185"/>
      <c r="AL120" s="183"/>
      <c r="AM120" s="183"/>
      <c r="AN120" s="183"/>
      <c r="AO120" s="183"/>
    </row>
    <row r="121" spans="1:41">
      <c r="A121" s="168" t="s">
        <v>247</v>
      </c>
      <c r="B121" s="182">
        <v>7944.3420244052331</v>
      </c>
      <c r="C121" s="182">
        <v>8476.3035019455256</v>
      </c>
      <c r="D121" s="182">
        <v>8726.7233981693353</v>
      </c>
      <c r="E121" s="182">
        <v>9110.2791231200608</v>
      </c>
      <c r="F121" s="182">
        <v>8984.7008056972136</v>
      </c>
      <c r="G121" s="182">
        <v>8159.5549405551947</v>
      </c>
      <c r="H121" s="182">
        <v>7549.4586116170813</v>
      </c>
      <c r="I121" s="182">
        <v>7833.7158111652316</v>
      </c>
      <c r="J121" s="182">
        <v>7692.9300500429872</v>
      </c>
      <c r="K121" s="182">
        <v>8209.2264581024283</v>
      </c>
      <c r="L121" s="182">
        <v>7782.2156699191082</v>
      </c>
      <c r="M121" s="182">
        <v>8001.6157989228004</v>
      </c>
      <c r="N121" s="182">
        <v>7893.7544381699527</v>
      </c>
      <c r="O121" s="182">
        <v>7656.6177312973596</v>
      </c>
      <c r="P121" s="182">
        <v>7396.8327971778026</v>
      </c>
      <c r="Q121" s="182">
        <v>7500.9198075026861</v>
      </c>
      <c r="R121" s="182">
        <v>7544.7358915224104</v>
      </c>
      <c r="S121" s="182">
        <v>7783.3689374159349</v>
      </c>
      <c r="T121" s="182">
        <v>8227.5296742413793</v>
      </c>
      <c r="U121" s="182">
        <v>8693.2525462089779</v>
      </c>
      <c r="V121" s="182">
        <v>9252.981641131013</v>
      </c>
      <c r="W121" s="182">
        <v>9247.4633300036803</v>
      </c>
      <c r="X121" s="182">
        <v>9897.9326383003881</v>
      </c>
      <c r="Y121" s="182">
        <v>9411.989095659088</v>
      </c>
      <c r="Z121" s="182">
        <v>7891.4488503158072</v>
      </c>
      <c r="AA121" s="182">
        <v>7003.8032543856561</v>
      </c>
      <c r="AB121" s="182">
        <v>6691.9163509422087</v>
      </c>
      <c r="AC121" s="182">
        <v>7193.9575914158695</v>
      </c>
      <c r="AD121" s="182">
        <v>7628.285603630331</v>
      </c>
      <c r="AE121" s="182">
        <v>8123.1594160400473</v>
      </c>
      <c r="AF121" s="182">
        <v>7766.5125674466526</v>
      </c>
      <c r="AG121" s="182">
        <v>6349.8674954559956</v>
      </c>
      <c r="AH121" s="182">
        <v>6071.8924215292091</v>
      </c>
      <c r="AI121" s="182">
        <v>7097.0726695796911</v>
      </c>
      <c r="AJ121" s="182">
        <v>7064.6308590825147</v>
      </c>
      <c r="AK121" s="182">
        <v>7938.9504028561787</v>
      </c>
      <c r="AL121" s="182">
        <v>8087.2651356993738</v>
      </c>
      <c r="AM121" s="182"/>
      <c r="AN121" s="182">
        <v>8218.381984987489</v>
      </c>
      <c r="AO121" s="186">
        <v>9425.0235802886582</v>
      </c>
    </row>
    <row r="122" spans="1:41">
      <c r="A122" s="168" t="s">
        <v>248</v>
      </c>
      <c r="B122" s="182">
        <v>2631.5512246510407</v>
      </c>
      <c r="C122" s="182">
        <v>2555.5252918287938</v>
      </c>
      <c r="D122" s="182">
        <v>2309.782608695652</v>
      </c>
      <c r="E122" s="182">
        <v>1948.030843742034</v>
      </c>
      <c r="F122" s="182">
        <v>1484.8667732882707</v>
      </c>
      <c r="G122" s="182">
        <v>1045.4943379175961</v>
      </c>
      <c r="H122" s="182">
        <v>1439.308844363489</v>
      </c>
      <c r="I122" s="182">
        <v>1436.1886474334958</v>
      </c>
      <c r="J122" s="182">
        <v>1392.0107581402526</v>
      </c>
      <c r="K122" s="182">
        <v>1755.0764340534097</v>
      </c>
      <c r="L122" s="182">
        <v>1833.291303757444</v>
      </c>
      <c r="M122" s="182">
        <v>1854.4165170556553</v>
      </c>
      <c r="N122" s="182">
        <v>1580.9522199303417</v>
      </c>
      <c r="O122" s="182">
        <v>1605.3092420745977</v>
      </c>
      <c r="P122" s="182">
        <v>1558.2700048176293</v>
      </c>
      <c r="Q122" s="182">
        <v>1729.5324434502347</v>
      </c>
      <c r="R122" s="182">
        <v>1950.3876184389676</v>
      </c>
      <c r="S122" s="182">
        <v>2070.3642165783158</v>
      </c>
      <c r="T122" s="182">
        <v>2153.6417532557061</v>
      </c>
      <c r="U122" s="182">
        <v>2148.8707091663523</v>
      </c>
      <c r="V122" s="182">
        <v>2106.992897663823</v>
      </c>
      <c r="W122" s="182">
        <v>1941.8537406024921</v>
      </c>
      <c r="X122" s="182">
        <v>2042.6183953804614</v>
      </c>
      <c r="Y122" s="182">
        <v>1430.0115479999242</v>
      </c>
      <c r="Z122" s="182">
        <v>1361.0863389384842</v>
      </c>
      <c r="AA122" s="182">
        <v>1162.8428223500759</v>
      </c>
      <c r="AB122" s="182">
        <v>1566.5254868222953</v>
      </c>
      <c r="AC122" s="182">
        <v>2159.0826214804988</v>
      </c>
      <c r="AD122" s="182">
        <v>2586.2094163554916</v>
      </c>
      <c r="AE122" s="182">
        <v>2584.9723170586963</v>
      </c>
      <c r="AF122" s="182">
        <v>2063.0270328895635</v>
      </c>
      <c r="AG122" s="182">
        <v>958.95134100148448</v>
      </c>
      <c r="AH122" s="182">
        <v>1293.6243538196441</v>
      </c>
      <c r="AI122" s="182">
        <v>1177.4669683728671</v>
      </c>
      <c r="AJ122" s="182">
        <v>1511.8117605950183</v>
      </c>
      <c r="AK122" s="182">
        <v>1649.4548173879484</v>
      </c>
      <c r="AL122" s="182">
        <v>1859.9570865228486</v>
      </c>
      <c r="AM122" s="182"/>
      <c r="AN122" s="182">
        <v>1899.8498748957463</v>
      </c>
      <c r="AO122" s="186">
        <v>2280.3251410368207</v>
      </c>
    </row>
    <row r="123" spans="1:41">
      <c r="A123" s="169" t="s">
        <v>422</v>
      </c>
      <c r="B123" s="182">
        <v>5309.7620928803444</v>
      </c>
      <c r="C123" s="182">
        <v>5406.1867704280157</v>
      </c>
      <c r="D123" s="182">
        <v>5642.269736842105</v>
      </c>
      <c r="E123" s="182">
        <v>5822.0749426459342</v>
      </c>
      <c r="F123" s="182">
        <v>6080.3886659223263</v>
      </c>
      <c r="G123" s="182">
        <v>5901.9513710428964</v>
      </c>
      <c r="H123" s="182">
        <v>6055.8591378263509</v>
      </c>
      <c r="I123" s="182">
        <v>6209.3246534282507</v>
      </c>
      <c r="J123" s="182">
        <v>6258.7024095588713</v>
      </c>
      <c r="K123" s="182">
        <v>6343.0435600911778</v>
      </c>
      <c r="L123" s="182">
        <v>6485.5191945840033</v>
      </c>
      <c r="M123" s="182">
        <v>6452.7109515260317</v>
      </c>
      <c r="N123" s="182">
        <v>6425.5740033138336</v>
      </c>
      <c r="O123" s="182">
        <v>6481.3178180389841</v>
      </c>
      <c r="P123" s="182">
        <v>6429.0176698214364</v>
      </c>
      <c r="Q123" s="182">
        <v>6303.2421374854675</v>
      </c>
      <c r="R123" s="182">
        <v>6411.3340187279446</v>
      </c>
      <c r="S123" s="182">
        <v>6388.5987815491735</v>
      </c>
      <c r="T123" s="182">
        <v>6384.9942970306956</v>
      </c>
      <c r="U123" s="182">
        <v>6358.1077895133913</v>
      </c>
      <c r="V123" s="182">
        <v>6385.7484254254705</v>
      </c>
      <c r="W123" s="182">
        <v>6433.2369486357184</v>
      </c>
      <c r="X123" s="182">
        <v>6433.1802684219856</v>
      </c>
      <c r="Y123" s="182">
        <v>6568.7957897128144</v>
      </c>
      <c r="Z123" s="182">
        <v>6442.6445034890467</v>
      </c>
      <c r="AA123" s="182">
        <v>6291.5004765098302</v>
      </c>
      <c r="AB123" s="182">
        <v>6066.9308273910956</v>
      </c>
      <c r="AC123" s="182">
        <v>6161.309343698842</v>
      </c>
      <c r="AD123" s="182">
        <v>6122.319086278836</v>
      </c>
      <c r="AE123" s="182">
        <v>6071.4450285905787</v>
      </c>
      <c r="AF123" s="182">
        <v>6101.7529351156427</v>
      </c>
      <c r="AG123" s="182">
        <v>6180.6571115396882</v>
      </c>
      <c r="AH123" s="182">
        <v>5843.9301280535192</v>
      </c>
      <c r="AI123" s="182">
        <v>5324.0220557636285</v>
      </c>
      <c r="AJ123" s="182">
        <v>5274.5095592272755</v>
      </c>
      <c r="AK123" s="182">
        <v>5716.094948617746</v>
      </c>
      <c r="AL123" s="182">
        <v>5935.1542565530035</v>
      </c>
      <c r="AM123" s="182"/>
      <c r="AN123" s="182">
        <v>5921.6680567139283</v>
      </c>
      <c r="AO123" s="186">
        <v>5927.1591536011101</v>
      </c>
    </row>
    <row r="124" spans="1:41">
      <c r="A124" s="170" t="s">
        <v>249</v>
      </c>
      <c r="B124" s="182">
        <v>1561.583706434905</v>
      </c>
      <c r="C124" s="182">
        <v>1593.1906614785992</v>
      </c>
      <c r="D124" s="182">
        <v>1594.4651029748281</v>
      </c>
      <c r="E124" s="182">
        <v>1674.2607698190159</v>
      </c>
      <c r="F124" s="182">
        <v>1751.1391411931559</v>
      </c>
      <c r="G124" s="182">
        <v>1741.6621953630231</v>
      </c>
      <c r="H124" s="182">
        <v>1854.407002631046</v>
      </c>
      <c r="I124" s="182">
        <v>1849.7564630947925</v>
      </c>
      <c r="J124" s="182">
        <v>1844.6021913097152</v>
      </c>
      <c r="K124" s="182">
        <v>1880.3404504485666</v>
      </c>
      <c r="L124" s="182">
        <v>1801.031987740296</v>
      </c>
      <c r="M124" s="182">
        <v>1719.048473967684</v>
      </c>
      <c r="N124" s="182">
        <v>1663.5444493287796</v>
      </c>
      <c r="O124" s="182">
        <v>1671.5111045645735</v>
      </c>
      <c r="P124" s="182">
        <v>1729.1093601877321</v>
      </c>
      <c r="Q124" s="182">
        <v>1712.5491177206434</v>
      </c>
      <c r="R124" s="182">
        <v>1756.7867959654341</v>
      </c>
      <c r="S124" s="182">
        <v>1759.0262942743361</v>
      </c>
      <c r="T124" s="182">
        <v>1778.8501309802839</v>
      </c>
      <c r="U124" s="182">
        <v>1737.3278951339116</v>
      </c>
      <c r="V124" s="182">
        <v>1742.4398088176176</v>
      </c>
      <c r="W124" s="182">
        <v>1759.7918090531518</v>
      </c>
      <c r="X124" s="182">
        <v>1697.5227133875958</v>
      </c>
      <c r="Y124" s="182">
        <v>1764.8372867879523</v>
      </c>
      <c r="Z124" s="182">
        <v>1704.8883413472588</v>
      </c>
      <c r="AA124" s="182">
        <v>1668.9845046062619</v>
      </c>
      <c r="AB124" s="182">
        <v>1643.3830220207469</v>
      </c>
      <c r="AC124" s="182">
        <v>1680.8959647448582</v>
      </c>
      <c r="AD124" s="182">
        <v>1676.6096443473366</v>
      </c>
      <c r="AE124" s="182">
        <v>1637.3639416598594</v>
      </c>
      <c r="AF124" s="182">
        <v>1641.1499145901682</v>
      </c>
      <c r="AG124" s="182">
        <v>1643.5280895758467</v>
      </c>
      <c r="AH124" s="182">
        <v>1575.3420954826502</v>
      </c>
      <c r="AI124" s="182">
        <v>1645.1050769870992</v>
      </c>
      <c r="AJ124" s="182">
        <v>1720.9916138371686</v>
      </c>
      <c r="AK124" s="182">
        <v>1655.7268297389878</v>
      </c>
      <c r="AL124" s="182">
        <v>1669.5256321039203</v>
      </c>
      <c r="AM124" s="182"/>
      <c r="AN124" s="182">
        <v>1664.9541284403672</v>
      </c>
      <c r="AO124" s="186">
        <v>1636.436439999288</v>
      </c>
    </row>
    <row r="125" spans="1:41">
      <c r="A125" s="170" t="s">
        <v>250</v>
      </c>
      <c r="B125" s="182">
        <v>3748.1783864454401</v>
      </c>
      <c r="C125" s="182">
        <v>3812.9961089494168</v>
      </c>
      <c r="D125" s="182">
        <v>4047.8046338672771</v>
      </c>
      <c r="E125" s="182">
        <v>4147.8460361967882</v>
      </c>
      <c r="F125" s="182">
        <v>4329.2495247291708</v>
      </c>
      <c r="G125" s="182">
        <v>4160.2891756798736</v>
      </c>
      <c r="H125" s="182">
        <v>4201.4521351953044</v>
      </c>
      <c r="I125" s="182">
        <v>4359.5447733233432</v>
      </c>
      <c r="J125" s="182">
        <v>4414.1002182491566</v>
      </c>
      <c r="K125" s="182">
        <v>4462.6821974528957</v>
      </c>
      <c r="L125" s="182">
        <v>4684.5066051095027</v>
      </c>
      <c r="M125" s="182">
        <v>4733.6624775583477</v>
      </c>
      <c r="N125" s="182">
        <v>4762.029553985054</v>
      </c>
      <c r="O125" s="182">
        <v>4809.8067134744106</v>
      </c>
      <c r="P125" s="182">
        <v>4699.9238503737552</v>
      </c>
      <c r="Q125" s="182">
        <v>4590.7077366848671</v>
      </c>
      <c r="R125" s="182">
        <v>4654.5611158965239</v>
      </c>
      <c r="S125" s="182">
        <v>4629.5724872748369</v>
      </c>
      <c r="T125" s="182">
        <v>4606.1441660504115</v>
      </c>
      <c r="U125" s="182">
        <v>4620.7798943794796</v>
      </c>
      <c r="V125" s="182">
        <v>4643.3086166078529</v>
      </c>
      <c r="W125" s="182">
        <v>4673.4451395825663</v>
      </c>
      <c r="X125" s="182">
        <v>4735.6575550343896</v>
      </c>
      <c r="Y125" s="182">
        <v>4803.9585029248619</v>
      </c>
      <c r="Z125" s="182">
        <v>4737.7561621417872</v>
      </c>
      <c r="AA125" s="182">
        <v>4622.5159719035692</v>
      </c>
      <c r="AB125" s="182">
        <v>4423.5478053703491</v>
      </c>
      <c r="AC125" s="182">
        <v>4480.4133789539837</v>
      </c>
      <c r="AD125" s="182">
        <v>4445.7094419314999</v>
      </c>
      <c r="AE125" s="182">
        <v>4434.0810869307188</v>
      </c>
      <c r="AF125" s="182">
        <v>4460.6030205254738</v>
      </c>
      <c r="AG125" s="182">
        <v>4537.1290219638422</v>
      </c>
      <c r="AH125" s="182">
        <v>4268.5880325708686</v>
      </c>
      <c r="AI125" s="182">
        <v>3678.916978776529</v>
      </c>
      <c r="AJ125" s="182">
        <v>3553.5179453901064</v>
      </c>
      <c r="AK125" s="182">
        <v>4060.3681188787577</v>
      </c>
      <c r="AL125" s="182">
        <v>4265.6286244490839</v>
      </c>
      <c r="AM125" s="182"/>
      <c r="AN125" s="182">
        <v>4256.7139282735607</v>
      </c>
      <c r="AO125" s="186">
        <v>4290.7227136018219</v>
      </c>
    </row>
    <row r="126" spans="1:41">
      <c r="A126" s="171" t="s">
        <v>230</v>
      </c>
      <c r="B126" s="182">
        <v>806.60170309893783</v>
      </c>
      <c r="C126" s="182">
        <v>729.37743190661479</v>
      </c>
      <c r="D126" s="182">
        <v>869.88701372997707</v>
      </c>
      <c r="E126" s="182">
        <v>1301.2681621208258</v>
      </c>
      <c r="F126" s="182">
        <v>1095.718036150759</v>
      </c>
      <c r="G126" s="182">
        <v>996.86538081387152</v>
      </c>
      <c r="H126" s="182">
        <v>945.17810159886653</v>
      </c>
      <c r="I126" s="182">
        <v>842.82502810041217</v>
      </c>
      <c r="J126" s="182">
        <v>725.71151429642202</v>
      </c>
      <c r="K126" s="182">
        <v>678.74694159225419</v>
      </c>
      <c r="L126" s="182">
        <v>683.34270916180083</v>
      </c>
      <c r="M126" s="182">
        <v>617.34290843806104</v>
      </c>
      <c r="N126" s="182">
        <v>597.58901700875788</v>
      </c>
      <c r="O126" s="182">
        <v>693.96572887514105</v>
      </c>
      <c r="P126" s="182">
        <v>708.17598334032675</v>
      </c>
      <c r="Q126" s="182">
        <v>707.25102650517306</v>
      </c>
      <c r="R126" s="182">
        <v>767.24832587735148</v>
      </c>
      <c r="S126" s="182">
        <v>758.02410528259099</v>
      </c>
      <c r="T126" s="182">
        <v>677.01139340460998</v>
      </c>
      <c r="U126" s="182">
        <v>671.02036967182187</v>
      </c>
      <c r="V126" s="182">
        <v>644.04565149417078</v>
      </c>
      <c r="W126" s="182">
        <v>740.38168340255504</v>
      </c>
      <c r="X126" s="182">
        <v>678.59324806369591</v>
      </c>
      <c r="Y126" s="182">
        <v>626.92387785623691</v>
      </c>
      <c r="Z126" s="182">
        <v>615.88320201528018</v>
      </c>
      <c r="AA126" s="182">
        <v>595.84906992340552</v>
      </c>
      <c r="AB126" s="182">
        <v>577.85847823569304</v>
      </c>
      <c r="AC126" s="182">
        <v>567.10813180333469</v>
      </c>
      <c r="AD126" s="182">
        <v>540.46489875554448</v>
      </c>
      <c r="AE126" s="182">
        <v>454.30045591325785</v>
      </c>
      <c r="AF126" s="182">
        <v>456.42742875735473</v>
      </c>
      <c r="AG126" s="182">
        <v>433.47023157076848</v>
      </c>
      <c r="AH126" s="182">
        <v>452.13366219549283</v>
      </c>
      <c r="AI126" s="182">
        <v>470.64216604244695</v>
      </c>
      <c r="AJ126" s="182">
        <v>493.31727649378524</v>
      </c>
      <c r="AK126" s="182">
        <v>506.62782843633909</v>
      </c>
      <c r="AL126" s="182">
        <v>541.45209928090935</v>
      </c>
      <c r="AM126" s="182"/>
      <c r="AN126" s="182">
        <v>533.21100917431193</v>
      </c>
      <c r="AO126" s="186">
        <v>562.16297983662866</v>
      </c>
    </row>
    <row r="127" spans="1:41">
      <c r="A127" s="168" t="s">
        <v>251</v>
      </c>
      <c r="B127" s="182">
        <v>846.19436397155653</v>
      </c>
      <c r="C127" s="182">
        <v>859.96108949416339</v>
      </c>
      <c r="D127" s="182">
        <v>940.75371853546915</v>
      </c>
      <c r="E127" s="182">
        <v>913.17231710425699</v>
      </c>
      <c r="F127" s="182">
        <v>995.98660188901283</v>
      </c>
      <c r="G127" s="182">
        <v>855.92047668803491</v>
      </c>
      <c r="H127" s="182">
        <v>870.06678809957498</v>
      </c>
      <c r="I127" s="182">
        <v>866.89771449981276</v>
      </c>
      <c r="J127" s="182">
        <v>886.95134586979998</v>
      </c>
      <c r="K127" s="182">
        <v>878.91842154792027</v>
      </c>
      <c r="L127" s="182">
        <v>853.27151752633301</v>
      </c>
      <c r="M127" s="182">
        <v>867.52244165170555</v>
      </c>
      <c r="N127" s="182">
        <v>949.75146248266992</v>
      </c>
      <c r="O127" s="182">
        <v>829.06990065629032</v>
      </c>
      <c r="P127" s="182">
        <v>865.88341336814472</v>
      </c>
      <c r="Q127" s="182">
        <v>747.29576594210369</v>
      </c>
      <c r="R127" s="182">
        <v>811.73414098752392</v>
      </c>
      <c r="S127" s="182">
        <v>825.28944800485272</v>
      </c>
      <c r="T127" s="182">
        <v>769.38696213479056</v>
      </c>
      <c r="U127" s="182">
        <v>744.74254998113918</v>
      </c>
      <c r="V127" s="182">
        <v>837.10412292848537</v>
      </c>
      <c r="W127" s="182">
        <v>852.1633983491929</v>
      </c>
      <c r="X127" s="182">
        <v>903.83516288602902</v>
      </c>
      <c r="Y127" s="182">
        <v>809.01311928515986</v>
      </c>
      <c r="Z127" s="182">
        <v>726.29149849681437</v>
      </c>
      <c r="AA127" s="182">
        <v>673.59959055451623</v>
      </c>
      <c r="AB127" s="182">
        <v>649.5541253743196</v>
      </c>
      <c r="AC127" s="182">
        <v>627.57876932864713</v>
      </c>
      <c r="AD127" s="182">
        <v>710.74996163598757</v>
      </c>
      <c r="AE127" s="182">
        <v>695.34800913222887</v>
      </c>
      <c r="AF127" s="182">
        <v>721.29958515224644</v>
      </c>
      <c r="AG127" s="182">
        <v>680.22699207747701</v>
      </c>
      <c r="AH127" s="182">
        <v>952.77899787140598</v>
      </c>
      <c r="AI127" s="182">
        <v>908.59732625884305</v>
      </c>
      <c r="AJ127" s="182">
        <v>942.93166275645194</v>
      </c>
      <c r="AK127" s="182">
        <v>924.91074443961986</v>
      </c>
      <c r="AL127" s="182">
        <v>1098.1326838320574</v>
      </c>
      <c r="AM127" s="182"/>
      <c r="AN127" s="182">
        <v>1086.4498192938561</v>
      </c>
      <c r="AO127" s="186">
        <v>1079.9549749959958</v>
      </c>
    </row>
    <row r="128" spans="1:41">
      <c r="A128" s="172"/>
      <c r="B128" s="187"/>
      <c r="C128" s="187"/>
      <c r="D128" s="187"/>
      <c r="E128" s="187"/>
      <c r="F128" s="187"/>
      <c r="G128" s="187"/>
      <c r="H128" s="187"/>
      <c r="I128" s="187"/>
      <c r="J128" s="187"/>
      <c r="K128" s="187"/>
      <c r="L128" s="187"/>
      <c r="M128" s="187"/>
      <c r="N128" s="187"/>
      <c r="O128" s="187"/>
      <c r="P128" s="187"/>
      <c r="Q128" s="187"/>
      <c r="R128" s="187"/>
      <c r="S128" s="187"/>
      <c r="T128" s="187"/>
      <c r="U128" s="187"/>
      <c r="V128" s="187"/>
      <c r="W128" s="187"/>
      <c r="X128" s="187"/>
      <c r="Y128" s="187"/>
      <c r="Z128" s="187"/>
      <c r="AA128" s="187"/>
      <c r="AB128" s="187"/>
      <c r="AC128" s="187"/>
      <c r="AD128" s="187"/>
      <c r="AE128" s="185"/>
      <c r="AF128" s="185"/>
      <c r="AG128" s="185"/>
      <c r="AH128" s="185"/>
      <c r="AI128" s="185"/>
      <c r="AJ128" s="185"/>
      <c r="AK128" s="185"/>
      <c r="AL128" s="183"/>
      <c r="AM128" s="183"/>
      <c r="AN128" s="183"/>
      <c r="AO128" s="183"/>
    </row>
    <row r="129" spans="1:41">
      <c r="A129" s="173" t="s">
        <v>163</v>
      </c>
      <c r="B129" s="219">
        <v>5309.7620928803444</v>
      </c>
      <c r="C129" s="219">
        <v>5406.1867704280157</v>
      </c>
      <c r="D129" s="219">
        <v>5642.269736842105</v>
      </c>
      <c r="E129" s="219">
        <v>5822.0749426459342</v>
      </c>
      <c r="F129" s="219">
        <v>6080.3886659223263</v>
      </c>
      <c r="G129" s="219">
        <v>5901.9513710428964</v>
      </c>
      <c r="H129" s="219">
        <v>6055.8591378263509</v>
      </c>
      <c r="I129" s="219">
        <v>6209.3246534282507</v>
      </c>
      <c r="J129" s="219">
        <v>6258.7024095588713</v>
      </c>
      <c r="K129" s="219">
        <v>6343.0435600911778</v>
      </c>
      <c r="L129" s="219">
        <v>6485.5191945840033</v>
      </c>
      <c r="M129" s="219">
        <v>6452.7109515260317</v>
      </c>
      <c r="N129" s="219">
        <v>6425.5740033138336</v>
      </c>
      <c r="O129" s="219">
        <v>6481.3178180389841</v>
      </c>
      <c r="P129" s="219">
        <v>6429.0176698214364</v>
      </c>
      <c r="Q129" s="219">
        <v>6303.2421374854675</v>
      </c>
      <c r="R129" s="219">
        <v>6411.3340187279446</v>
      </c>
      <c r="S129" s="219">
        <v>6388.5987815491735</v>
      </c>
      <c r="T129" s="219">
        <v>6384.9942970306956</v>
      </c>
      <c r="U129" s="219">
        <v>6358.1077895133913</v>
      </c>
      <c r="V129" s="219">
        <v>6385.7484254254705</v>
      </c>
      <c r="W129" s="219">
        <v>6433.2369486357184</v>
      </c>
      <c r="X129" s="219">
        <v>6433.1802684219856</v>
      </c>
      <c r="Y129" s="219">
        <v>6568.7957897128144</v>
      </c>
      <c r="Z129" s="219">
        <v>6442.6445034890467</v>
      </c>
      <c r="AA129" s="219">
        <v>6291.5004765098302</v>
      </c>
      <c r="AB129" s="219">
        <v>6066.9308273910956</v>
      </c>
      <c r="AC129" s="219">
        <v>6161.309343698842</v>
      </c>
      <c r="AD129" s="219">
        <v>6122.319086278836</v>
      </c>
      <c r="AE129" s="219">
        <v>6071.4450285905787</v>
      </c>
      <c r="AF129" s="219">
        <v>6101.7529351156427</v>
      </c>
      <c r="AG129" s="219">
        <v>6180.6571115396882</v>
      </c>
      <c r="AH129" s="219">
        <v>5843.9301280535192</v>
      </c>
      <c r="AI129" s="219">
        <v>5324.0220557636285</v>
      </c>
      <c r="AJ129" s="219">
        <v>5274.5095592272755</v>
      </c>
      <c r="AK129" s="219">
        <v>5716.094948617746</v>
      </c>
      <c r="AL129" s="219">
        <v>5935.1542565530035</v>
      </c>
      <c r="AM129" s="188"/>
      <c r="AN129" s="219">
        <v>5921.6680567139283</v>
      </c>
      <c r="AO129" s="219">
        <v>5927.1591536011101</v>
      </c>
    </row>
    <row r="130" spans="1:41">
      <c r="A130" s="174"/>
      <c r="B130" s="189"/>
      <c r="C130" s="189"/>
      <c r="D130" s="189"/>
      <c r="E130" s="189"/>
      <c r="F130" s="189"/>
      <c r="G130" s="189"/>
      <c r="H130" s="189"/>
      <c r="I130" s="189"/>
      <c r="J130" s="189"/>
      <c r="K130" s="189"/>
      <c r="L130" s="189"/>
      <c r="M130" s="189"/>
      <c r="N130" s="189"/>
      <c r="O130" s="189"/>
      <c r="P130" s="189"/>
      <c r="Q130" s="189"/>
      <c r="R130" s="189"/>
      <c r="S130" s="189"/>
      <c r="T130" s="189"/>
      <c r="U130" s="189"/>
      <c r="V130" s="189"/>
      <c r="W130" s="189"/>
      <c r="X130" s="189"/>
      <c r="Y130" s="189"/>
      <c r="Z130" s="189"/>
      <c r="AA130" s="189"/>
      <c r="AB130" s="189"/>
      <c r="AC130" s="189"/>
      <c r="AD130" s="189"/>
      <c r="AE130" s="190"/>
      <c r="AF130" s="190"/>
      <c r="AG130" s="190"/>
      <c r="AH130" s="190"/>
      <c r="AI130" s="190"/>
      <c r="AJ130" s="190"/>
      <c r="AK130" s="190"/>
      <c r="AL130" s="191"/>
      <c r="AM130" s="183"/>
      <c r="AN130" s="183"/>
      <c r="AO130" s="183"/>
    </row>
    <row r="131" spans="1:41">
      <c r="A131" s="171" t="s">
        <v>164</v>
      </c>
      <c r="B131" s="219">
        <v>4559.7840400316045</v>
      </c>
      <c r="C131" s="219">
        <v>4671.5175097276269</v>
      </c>
      <c r="D131" s="219">
        <v>4960.9553775743707</v>
      </c>
      <c r="E131" s="219">
        <v>5192.8689778230946</v>
      </c>
      <c r="F131" s="219">
        <v>5452.3673013669695</v>
      </c>
      <c r="G131" s="219">
        <v>5245.9970065798761</v>
      </c>
      <c r="H131" s="219">
        <v>5304.0376442015786</v>
      </c>
      <c r="I131" s="219">
        <v>5494.7077557137509</v>
      </c>
      <c r="J131" s="219">
        <v>5622.9360022927185</v>
      </c>
      <c r="K131" s="219">
        <v>5709.6133336121629</v>
      </c>
      <c r="L131" s="219">
        <v>5918.2751062055049</v>
      </c>
      <c r="M131" s="219">
        <v>5975.9066427289054</v>
      </c>
      <c r="N131" s="219">
        <v>5983.34629560748</v>
      </c>
      <c r="O131" s="219">
        <v>6064.1560694587643</v>
      </c>
      <c r="P131" s="219">
        <v>5990.7998818903752</v>
      </c>
      <c r="Q131" s="219">
        <v>5841.7048080177783</v>
      </c>
      <c r="R131" s="219">
        <v>5957.5147961877246</v>
      </c>
      <c r="S131" s="219">
        <v>5947.793865548435</v>
      </c>
      <c r="T131" s="219">
        <v>5970.7080455736186</v>
      </c>
      <c r="U131" s="219">
        <v>5973.5830818559034</v>
      </c>
      <c r="V131" s="219">
        <v>6030.4417742439819</v>
      </c>
      <c r="W131" s="219">
        <v>6107.7756164239527</v>
      </c>
      <c r="X131" s="219">
        <v>6113.9019727636423</v>
      </c>
      <c r="Y131" s="219">
        <v>6260.9280048463734</v>
      </c>
      <c r="Z131" s="219">
        <v>6146.4847520892899</v>
      </c>
      <c r="AA131" s="219">
        <v>5956.2052169002154</v>
      </c>
      <c r="AB131" s="219">
        <v>5702.5627450655993</v>
      </c>
      <c r="AC131" s="219">
        <v>5800.8363785893289</v>
      </c>
      <c r="AD131" s="219">
        <v>5773.1846514720819</v>
      </c>
      <c r="AE131" s="219">
        <v>5754.8261874341097</v>
      </c>
      <c r="AF131" s="219">
        <v>5805.5570619017917</v>
      </c>
      <c r="AG131" s="219">
        <v>5889.0638658027274</v>
      </c>
      <c r="AH131" s="219">
        <v>5513.3560833868296</v>
      </c>
      <c r="AI131" s="219">
        <v>4932.090095713691</v>
      </c>
      <c r="AJ131" s="219">
        <v>4835.3154794588936</v>
      </c>
      <c r="AK131" s="219">
        <v>5351.9865392965694</v>
      </c>
      <c r="AL131" s="219">
        <v>5596.3175597309209</v>
      </c>
      <c r="AM131" s="188"/>
      <c r="AN131" s="219">
        <v>5587.9955518487623</v>
      </c>
      <c r="AO131" s="219">
        <v>5647.2433307825095</v>
      </c>
    </row>
    <row r="132" spans="1:41">
      <c r="A132" s="171" t="s">
        <v>291</v>
      </c>
      <c r="B132" s="192"/>
      <c r="C132" s="192"/>
      <c r="D132" s="192"/>
      <c r="E132" s="192"/>
      <c r="F132" s="192"/>
      <c r="G132" s="192"/>
      <c r="H132" s="192"/>
      <c r="I132" s="192"/>
      <c r="J132" s="192"/>
      <c r="K132" s="192"/>
      <c r="L132" s="192"/>
      <c r="M132" s="192"/>
      <c r="N132" s="193"/>
      <c r="O132" s="193"/>
      <c r="P132" s="193"/>
      <c r="Q132" s="193"/>
      <c r="R132" s="193"/>
      <c r="S132" s="193"/>
      <c r="T132" s="193"/>
      <c r="U132" s="193"/>
      <c r="V132" s="193"/>
      <c r="W132" s="193"/>
      <c r="X132" s="193"/>
      <c r="Y132" s="193"/>
      <c r="Z132" s="193"/>
      <c r="AA132" s="193"/>
      <c r="AB132" s="193"/>
      <c r="AC132" s="193"/>
      <c r="AD132" s="193"/>
      <c r="AE132" s="183"/>
      <c r="AF132" s="183"/>
      <c r="AG132" s="183"/>
      <c r="AH132" s="183"/>
      <c r="AI132" s="183"/>
      <c r="AJ132" s="194"/>
      <c r="AK132" s="183"/>
      <c r="AL132" s="183"/>
      <c r="AM132" s="183"/>
      <c r="AN132" s="183">
        <v>0</v>
      </c>
      <c r="AO132" s="183">
        <v>0</v>
      </c>
    </row>
    <row r="133" spans="1:41">
      <c r="A133" s="171" t="s">
        <v>429</v>
      </c>
      <c r="B133" s="182">
        <v>3210.4731805811612</v>
      </c>
      <c r="C133" s="182">
        <v>3245.5252918287938</v>
      </c>
      <c r="D133" s="182">
        <v>3453.2680205949655</v>
      </c>
      <c r="E133" s="182">
        <v>3752.1348457812896</v>
      </c>
      <c r="F133" s="182">
        <v>3706.8107064184192</v>
      </c>
      <c r="G133" s="182">
        <v>3642.145096156562</v>
      </c>
      <c r="H133" s="182">
        <v>3802.6715239829991</v>
      </c>
      <c r="I133" s="182">
        <v>3976.7234919445486</v>
      </c>
      <c r="J133" s="182">
        <v>4023.6767267035552</v>
      </c>
      <c r="K133" s="182">
        <v>4068.2782994207328</v>
      </c>
      <c r="L133" s="182">
        <v>4274.1556904812705</v>
      </c>
      <c r="M133" s="182">
        <v>4319.4793536804309</v>
      </c>
      <c r="N133" s="182">
        <v>4311.8892232779899</v>
      </c>
      <c r="O133" s="182">
        <v>4345.2971309798531</v>
      </c>
      <c r="P133" s="182">
        <v>4244.7355743080489</v>
      </c>
      <c r="Q133" s="182">
        <v>4146.2714683071126</v>
      </c>
      <c r="R133" s="182">
        <v>4204.1596043235431</v>
      </c>
      <c r="S133" s="182">
        <v>3746.2220112350665</v>
      </c>
      <c r="T133" s="182">
        <v>3908.9655691062007</v>
      </c>
      <c r="U133" s="182">
        <v>3969.3629762353821</v>
      </c>
      <c r="V133" s="182">
        <v>4006.6109795863676</v>
      </c>
      <c r="W133" s="182">
        <v>4033.0056253614421</v>
      </c>
      <c r="X133" s="182">
        <v>4056.6504404722018</v>
      </c>
      <c r="Y133" s="182">
        <v>4108.5985271567306</v>
      </c>
      <c r="Z133" s="182">
        <v>4050.2440952845022</v>
      </c>
      <c r="AA133" s="182">
        <v>3951.5548339275001</v>
      </c>
      <c r="AB133" s="182">
        <v>3781.413894082028</v>
      </c>
      <c r="AC133" s="182">
        <v>3830.0087672338213</v>
      </c>
      <c r="AD133" s="182">
        <v>3800.3682945186961</v>
      </c>
      <c r="AE133" s="182">
        <v>3790.4404834216534</v>
      </c>
      <c r="AF133" s="182">
        <v>3813.0677042379548</v>
      </c>
      <c r="AG133" s="182">
        <v>3878.4773771037699</v>
      </c>
      <c r="AH133" s="182">
        <v>3648.9914518363348</v>
      </c>
      <c r="AI133" s="182">
        <v>3145.0465563878483</v>
      </c>
      <c r="AJ133" s="182">
        <v>3037.3820695851846</v>
      </c>
      <c r="AK133" s="182">
        <v>3471.0462199064027</v>
      </c>
      <c r="AL133" s="182">
        <v>3646.4393412201348</v>
      </c>
      <c r="AM133" s="182"/>
      <c r="AN133" s="182">
        <v>3638.8490408673897</v>
      </c>
      <c r="AO133" s="182">
        <v>3358.3314053852037</v>
      </c>
    </row>
    <row r="134" spans="1:41">
      <c r="A134" s="171" t="s">
        <v>345</v>
      </c>
      <c r="B134" s="182">
        <v>537.70520586427881</v>
      </c>
      <c r="C134" s="182">
        <v>567.47081712062254</v>
      </c>
      <c r="D134" s="182">
        <v>594.53661327231111</v>
      </c>
      <c r="E134" s="182">
        <v>395.67932704562833</v>
      </c>
      <c r="F134" s="182">
        <v>622.40864238510517</v>
      </c>
      <c r="G134" s="182">
        <v>518.14407952331192</v>
      </c>
      <c r="H134" s="182">
        <v>398.78061121230519</v>
      </c>
      <c r="I134" s="182">
        <v>382.82128137879357</v>
      </c>
      <c r="J134" s="182">
        <v>390.445536914971</v>
      </c>
      <c r="K134" s="182">
        <v>394.40389803216294</v>
      </c>
      <c r="L134" s="182">
        <v>410.3509146282322</v>
      </c>
      <c r="M134" s="182">
        <v>414.20107719928188</v>
      </c>
      <c r="N134" s="182">
        <v>450.15723802116793</v>
      </c>
      <c r="O134" s="182">
        <v>464.50958249455817</v>
      </c>
      <c r="P134" s="182">
        <v>455.17273532565622</v>
      </c>
      <c r="Q134" s="182">
        <v>444.43626837775395</v>
      </c>
      <c r="R134" s="182">
        <v>450.40151157298061</v>
      </c>
      <c r="S134" s="182">
        <v>883.35047603977102</v>
      </c>
      <c r="T134" s="182">
        <v>697.17859694421111</v>
      </c>
      <c r="U134" s="182">
        <v>651.41691814409648</v>
      </c>
      <c r="V134" s="182">
        <v>636.69763702148566</v>
      </c>
      <c r="W134" s="182">
        <v>640.439514221124</v>
      </c>
      <c r="X134" s="182">
        <v>679.00711456218835</v>
      </c>
      <c r="Y134" s="182">
        <v>695.35997576813133</v>
      </c>
      <c r="Z134" s="182">
        <v>687.51206685728471</v>
      </c>
      <c r="AA134" s="182">
        <v>670.9611379760687</v>
      </c>
      <c r="AB134" s="182">
        <v>642.1339112883212</v>
      </c>
      <c r="AC134" s="182">
        <v>650.40461172016228</v>
      </c>
      <c r="AD134" s="182">
        <v>645.34114741280405</v>
      </c>
      <c r="AE134" s="182">
        <v>643.64060350906595</v>
      </c>
      <c r="AF134" s="182">
        <v>647.53531628751932</v>
      </c>
      <c r="AG134" s="182">
        <v>658.65164486007245</v>
      </c>
      <c r="AH134" s="182">
        <v>619.59658073453397</v>
      </c>
      <c r="AI134" s="182">
        <v>533.87042238868071</v>
      </c>
      <c r="AJ134" s="182">
        <v>516.13587580492185</v>
      </c>
      <c r="AK134" s="182">
        <v>589.32189897235492</v>
      </c>
      <c r="AL134" s="182">
        <v>619.18928322894919</v>
      </c>
      <c r="AM134" s="182"/>
      <c r="AN134" s="182">
        <v>617.86488740617176</v>
      </c>
      <c r="AO134" s="182">
        <v>932.3913082166182</v>
      </c>
    </row>
    <row r="135" spans="1:41">
      <c r="A135" s="171" t="s">
        <v>318</v>
      </c>
      <c r="B135" s="182">
        <v>731.63023439557548</v>
      </c>
      <c r="C135" s="182">
        <v>773.307392996109</v>
      </c>
      <c r="D135" s="182">
        <v>830.12728832951939</v>
      </c>
      <c r="E135" s="182">
        <v>966.73464185572266</v>
      </c>
      <c r="F135" s="182">
        <v>1035.0644256012552</v>
      </c>
      <c r="G135" s="182">
        <v>1006.4951568721584</v>
      </c>
      <c r="H135" s="182">
        <v>1018.5691155636511</v>
      </c>
      <c r="I135" s="182">
        <v>1050.7446609216936</v>
      </c>
      <c r="J135" s="182">
        <v>1131.6990366173584</v>
      </c>
      <c r="K135" s="182">
        <v>1170.9153265438426</v>
      </c>
      <c r="L135" s="182">
        <v>1161.1607922251751</v>
      </c>
      <c r="M135" s="182">
        <v>1174.0754039497308</v>
      </c>
      <c r="N135" s="182">
        <v>1159.097825719406</v>
      </c>
      <c r="O135" s="182">
        <v>1192.1572478355508</v>
      </c>
      <c r="P135" s="182">
        <v>1229.3968638786578</v>
      </c>
      <c r="Q135" s="182">
        <v>1195.3671135704719</v>
      </c>
      <c r="R135" s="182">
        <v>1251.2434354941786</v>
      </c>
      <c r="S135" s="182">
        <v>1266.2394176754492</v>
      </c>
      <c r="T135" s="182">
        <v>1316.0322374440671</v>
      </c>
      <c r="U135" s="182">
        <v>1305.0499811391926</v>
      </c>
      <c r="V135" s="182">
        <v>1338.5335239201322</v>
      </c>
      <c r="W135" s="182">
        <v>1390.7575837232532</v>
      </c>
      <c r="X135" s="182">
        <v>1335.4979208135433</v>
      </c>
      <c r="Y135" s="182">
        <v>1416.5325710391305</v>
      </c>
      <c r="Z135" s="182">
        <v>1370.3261039450579</v>
      </c>
      <c r="AA135" s="182">
        <v>1298.8069605732237</v>
      </c>
      <c r="AB135" s="182">
        <v>1245.7108350015717</v>
      </c>
      <c r="AC135" s="182">
        <v>1288.4575099504225</v>
      </c>
      <c r="AD135" s="182">
        <v>1296.5501618595949</v>
      </c>
      <c r="AE135" s="182">
        <v>1290.9955386129905</v>
      </c>
      <c r="AF135" s="182">
        <v>1314.9046934736043</v>
      </c>
      <c r="AG135" s="182">
        <v>1322.7075326405172</v>
      </c>
      <c r="AH135" s="182">
        <v>1216.7989998986384</v>
      </c>
      <c r="AI135" s="182">
        <v>1225.6164169787764</v>
      </c>
      <c r="AJ135" s="182">
        <v>1255.0728797484151</v>
      </c>
      <c r="AK135" s="182">
        <v>1262.0615622135381</v>
      </c>
      <c r="AL135" s="182">
        <v>1299.6230572952911</v>
      </c>
      <c r="AM135" s="182"/>
      <c r="AN135" s="182">
        <v>1300.2946900194606</v>
      </c>
      <c r="AO135" s="182">
        <v>1328.006264348383</v>
      </c>
    </row>
    <row r="136" spans="1:41">
      <c r="A136" s="171" t="s">
        <v>319</v>
      </c>
      <c r="B136" s="182">
        <v>79.975419190589065</v>
      </c>
      <c r="C136" s="182">
        <v>85.214007782101163</v>
      </c>
      <c r="D136" s="182">
        <v>83.05921052631578</v>
      </c>
      <c r="E136" s="182">
        <v>78.288299770583734</v>
      </c>
      <c r="F136" s="182">
        <v>88.023175110896517</v>
      </c>
      <c r="G136" s="182">
        <v>79.212674027844457</v>
      </c>
      <c r="H136" s="182">
        <v>84.016393442622956</v>
      </c>
      <c r="I136" s="182">
        <v>51.821843387036346</v>
      </c>
      <c r="J136" s="182">
        <v>46.361411785454457</v>
      </c>
      <c r="K136" s="182">
        <v>46.425061168154919</v>
      </c>
      <c r="L136" s="182">
        <v>45.12036623925821</v>
      </c>
      <c r="M136" s="182">
        <v>42.92639138240574</v>
      </c>
      <c r="N136" s="182">
        <v>38.751563926554624</v>
      </c>
      <c r="O136" s="182">
        <v>38.804602216003012</v>
      </c>
      <c r="P136" s="182">
        <v>38.059272382550859</v>
      </c>
      <c r="Q136" s="182">
        <v>34.834949741718056</v>
      </c>
      <c r="R136" s="182">
        <v>32.273750312595517</v>
      </c>
      <c r="S136" s="182">
        <v>31.964554157765647</v>
      </c>
      <c r="T136" s="182">
        <v>29.605304388152863</v>
      </c>
      <c r="U136" s="182">
        <v>28.762731044888717</v>
      </c>
      <c r="V136" s="182">
        <v>28.844865323625317</v>
      </c>
      <c r="W136" s="182">
        <v>27.643131275958151</v>
      </c>
      <c r="X136" s="182">
        <v>26.487455903509982</v>
      </c>
      <c r="Y136" s="182">
        <v>25.159494916986919</v>
      </c>
      <c r="Z136" s="182">
        <v>23.214334966764426</v>
      </c>
      <c r="AA136" s="182">
        <v>20.586989516783735</v>
      </c>
      <c r="AB136" s="182">
        <v>19.001373194580019</v>
      </c>
      <c r="AC136" s="182">
        <v>17.720674378728983</v>
      </c>
      <c r="AD136" s="182">
        <v>17.084773506178433</v>
      </c>
      <c r="AE136" s="182">
        <v>16.121036940842988</v>
      </c>
      <c r="AF136" s="182">
        <v>16.295653588568641</v>
      </c>
      <c r="AG136" s="182">
        <v>15.962981976607052</v>
      </c>
      <c r="AH136" s="182">
        <v>15.440754130486198</v>
      </c>
      <c r="AI136" s="182">
        <v>15.703027465667915</v>
      </c>
      <c r="AJ136" s="182">
        <v>15.717815604252984</v>
      </c>
      <c r="AK136" s="182">
        <v>16.831910068992137</v>
      </c>
      <c r="AL136" s="182">
        <v>17.582927395035956</v>
      </c>
      <c r="AM136" s="183"/>
      <c r="AN136" s="183">
        <v>0</v>
      </c>
      <c r="AO136" s="183">
        <v>0</v>
      </c>
    </row>
    <row r="137" spans="1:41">
      <c r="A137" s="171" t="s">
        <v>320</v>
      </c>
      <c r="B137" s="182">
        <v>0</v>
      </c>
      <c r="C137" s="182">
        <v>0</v>
      </c>
      <c r="D137" s="182">
        <v>0</v>
      </c>
      <c r="E137" s="182">
        <v>0</v>
      </c>
      <c r="F137" s="182">
        <v>0</v>
      </c>
      <c r="G137" s="182">
        <v>0</v>
      </c>
      <c r="H137" s="182">
        <v>0</v>
      </c>
      <c r="I137" s="182">
        <v>32.573061071562385</v>
      </c>
      <c r="J137" s="182">
        <v>30.753290271378496</v>
      </c>
      <c r="K137" s="182">
        <v>29.569836257554531</v>
      </c>
      <c r="L137" s="182">
        <v>27.487342631568733</v>
      </c>
      <c r="M137" s="182">
        <v>25.260323159784559</v>
      </c>
      <c r="N137" s="182">
        <v>23.450444662360937</v>
      </c>
      <c r="O137" s="182">
        <v>23.371139588550104</v>
      </c>
      <c r="P137" s="182">
        <v>23.435435995462104</v>
      </c>
      <c r="Q137" s="182">
        <v>20.809724940764397</v>
      </c>
      <c r="R137" s="182">
        <v>19.436494484425797</v>
      </c>
      <c r="S137" s="182">
        <v>20.017406440382942</v>
      </c>
      <c r="T137" s="182">
        <v>18.926337690986802</v>
      </c>
      <c r="U137" s="182">
        <v>18.990475292342509</v>
      </c>
      <c r="V137" s="182">
        <v>19.754768392370572</v>
      </c>
      <c r="W137" s="182">
        <v>15.92976184217444</v>
      </c>
      <c r="X137" s="182">
        <v>16.259041012199209</v>
      </c>
      <c r="Y137" s="182">
        <v>15.277435965393863</v>
      </c>
      <c r="Z137" s="182">
        <v>15.188151035681122</v>
      </c>
      <c r="AA137" s="182">
        <v>14.295294906639372</v>
      </c>
      <c r="AB137" s="182">
        <v>14.302731499098323</v>
      </c>
      <c r="AC137" s="182">
        <v>14.244815306193704</v>
      </c>
      <c r="AD137" s="182">
        <v>13.840274174808362</v>
      </c>
      <c r="AE137" s="182">
        <v>13.628524949556306</v>
      </c>
      <c r="AF137" s="182">
        <v>13.753694314145495</v>
      </c>
      <c r="AG137" s="182">
        <v>13.264329221761271</v>
      </c>
      <c r="AH137" s="182">
        <v>12.528296786836504</v>
      </c>
      <c r="AI137" s="182">
        <v>11.853672492717436</v>
      </c>
      <c r="AJ137" s="182">
        <v>11.006838716118404</v>
      </c>
      <c r="AK137" s="182">
        <v>12.724948135282482</v>
      </c>
      <c r="AL137" s="182">
        <v>13.48295059151009</v>
      </c>
      <c r="AM137" s="183"/>
      <c r="AN137" s="183">
        <v>0</v>
      </c>
      <c r="AO137" s="183">
        <v>0</v>
      </c>
    </row>
    <row r="138" spans="1:41">
      <c r="A138" s="175"/>
      <c r="B138" s="195"/>
      <c r="C138" s="195"/>
      <c r="D138" s="195"/>
      <c r="E138" s="195"/>
      <c r="F138" s="195"/>
      <c r="G138" s="195"/>
      <c r="H138" s="195"/>
      <c r="I138" s="195"/>
      <c r="J138" s="195"/>
      <c r="K138" s="195"/>
      <c r="L138" s="195"/>
      <c r="M138" s="195"/>
      <c r="N138" s="195"/>
      <c r="O138" s="195"/>
      <c r="P138" s="195"/>
      <c r="Q138" s="195"/>
      <c r="R138" s="195"/>
      <c r="S138" s="195"/>
      <c r="T138" s="195"/>
      <c r="U138" s="195"/>
      <c r="V138" s="195"/>
      <c r="W138" s="195"/>
      <c r="X138" s="195"/>
      <c r="Y138" s="195"/>
      <c r="Z138" s="195"/>
      <c r="AA138" s="195"/>
      <c r="AB138" s="195"/>
      <c r="AC138" s="195"/>
      <c r="AD138" s="195"/>
      <c r="AE138" s="183"/>
      <c r="AF138" s="183"/>
      <c r="AG138" s="183"/>
      <c r="AH138" s="183"/>
      <c r="AI138" s="183"/>
      <c r="AJ138" s="183"/>
      <c r="AK138" s="183"/>
      <c r="AL138" s="183"/>
      <c r="AM138" s="183"/>
      <c r="AN138" s="183"/>
      <c r="AO138" s="183"/>
    </row>
    <row r="139" spans="1:41">
      <c r="A139" s="175"/>
      <c r="B139" s="195"/>
      <c r="C139" s="195"/>
      <c r="D139" s="195"/>
      <c r="E139" s="195"/>
      <c r="F139" s="195"/>
      <c r="G139" s="195"/>
      <c r="H139" s="195"/>
      <c r="I139" s="195"/>
      <c r="J139" s="195"/>
      <c r="K139" s="195"/>
      <c r="L139" s="195"/>
      <c r="M139" s="195"/>
      <c r="N139" s="195"/>
      <c r="O139" s="195"/>
      <c r="P139" s="195"/>
      <c r="Q139" s="195"/>
      <c r="R139" s="195"/>
      <c r="S139" s="195"/>
      <c r="T139" s="195"/>
      <c r="U139" s="195"/>
      <c r="V139" s="195"/>
      <c r="W139" s="195"/>
      <c r="X139" s="195"/>
      <c r="Y139" s="195"/>
      <c r="Z139" s="195"/>
      <c r="AA139" s="195"/>
      <c r="AB139" s="195"/>
      <c r="AC139" s="195"/>
      <c r="AD139" s="195"/>
      <c r="AE139" s="183"/>
      <c r="AF139" s="183"/>
      <c r="AG139" s="183"/>
      <c r="AH139" s="183"/>
      <c r="AI139" s="183"/>
      <c r="AJ139" s="183"/>
      <c r="AK139" s="183"/>
      <c r="AL139" s="183"/>
      <c r="AM139" s="183"/>
      <c r="AN139" s="183"/>
      <c r="AO139" s="183"/>
    </row>
    <row r="140" spans="1:41">
      <c r="A140" s="171" t="s">
        <v>402</v>
      </c>
      <c r="B140" s="188">
        <v>607.93608989553161</v>
      </c>
      <c r="C140" s="188">
        <v>598.71595330739297</v>
      </c>
      <c r="D140" s="188">
        <v>548.34096109839811</v>
      </c>
      <c r="E140" s="188">
        <v>502.26229926076985</v>
      </c>
      <c r="F140" s="188">
        <v>500.92036573221878</v>
      </c>
      <c r="G140" s="188">
        <v>530.88023495523998</v>
      </c>
      <c r="H140" s="188">
        <v>635.95426027120016</v>
      </c>
      <c r="I140" s="188">
        <v>603.17534657174974</v>
      </c>
      <c r="J140" s="188">
        <v>531.2493110822071</v>
      </c>
      <c r="K140" s="188">
        <v>534.82925197097393</v>
      </c>
      <c r="L140" s="188">
        <v>476.8869663052123</v>
      </c>
      <c r="M140" s="188">
        <v>395.1705565529623</v>
      </c>
      <c r="N140" s="188">
        <v>365.78974064180164</v>
      </c>
      <c r="O140" s="188">
        <v>342.41665439190842</v>
      </c>
      <c r="P140" s="188">
        <v>363.8087245714641</v>
      </c>
      <c r="Q140" s="188">
        <v>390.82252866120177</v>
      </c>
      <c r="R140" s="188">
        <v>389.06332490483203</v>
      </c>
      <c r="S140" s="188">
        <v>380.80544346862888</v>
      </c>
      <c r="T140" s="188">
        <v>358.27181229083891</v>
      </c>
      <c r="U140" s="188">
        <v>332.44530365899658</v>
      </c>
      <c r="V140" s="188">
        <v>306.91919417519097</v>
      </c>
      <c r="W140" s="188">
        <v>278.42910467378158</v>
      </c>
      <c r="X140" s="188">
        <v>272.36357186496127</v>
      </c>
      <c r="Y140" s="188">
        <v>263.25653597864567</v>
      </c>
      <c r="Z140" s="188">
        <v>253.92345245428385</v>
      </c>
      <c r="AA140" s="188">
        <v>294.4301295400798</v>
      </c>
      <c r="AB140" s="188">
        <v>326.36533593633669</v>
      </c>
      <c r="AC140" s="188">
        <v>325.87730527818508</v>
      </c>
      <c r="AD140" s="188">
        <v>317.28865082902803</v>
      </c>
      <c r="AE140" s="188">
        <v>286.89022474498881</v>
      </c>
      <c r="AF140" s="188">
        <v>267.93606464032973</v>
      </c>
      <c r="AG140" s="188">
        <v>262.85155328625143</v>
      </c>
      <c r="AH140" s="188">
        <v>302.88880629793562</v>
      </c>
      <c r="AI140" s="188">
        <v>365.69522471910113</v>
      </c>
      <c r="AJ140" s="188">
        <v>415.85758498477514</v>
      </c>
      <c r="AK140" s="188">
        <v>342.61470545665077</v>
      </c>
      <c r="AL140" s="188">
        <v>318.70215727209461</v>
      </c>
      <c r="AM140" s="203"/>
      <c r="AN140" s="203">
        <v>313.3222129552405</v>
      </c>
      <c r="AO140" s="203">
        <v>257.33213503941909</v>
      </c>
    </row>
    <row r="141" spans="1:41">
      <c r="A141" s="171" t="s">
        <v>346</v>
      </c>
      <c r="B141" s="182">
        <v>607.93608989553161</v>
      </c>
      <c r="C141" s="182">
        <v>598.71595330739297</v>
      </c>
      <c r="D141" s="182">
        <v>548.34096109839811</v>
      </c>
      <c r="E141" s="182">
        <v>502.26229926076985</v>
      </c>
      <c r="F141" s="182">
        <v>500.92036573221878</v>
      </c>
      <c r="G141" s="182">
        <v>530.88023495523998</v>
      </c>
      <c r="H141" s="182">
        <v>635.95426027120016</v>
      </c>
      <c r="I141" s="182">
        <v>603.17534657174974</v>
      </c>
      <c r="J141" s="182">
        <v>531.2493110822071</v>
      </c>
      <c r="K141" s="182">
        <v>534.82925197097393</v>
      </c>
      <c r="L141" s="182">
        <v>476.8869663052123</v>
      </c>
      <c r="M141" s="182">
        <v>395.1705565529623</v>
      </c>
      <c r="N141" s="182">
        <v>365.78974064180164</v>
      </c>
      <c r="O141" s="182">
        <v>342.41665439190842</v>
      </c>
      <c r="P141" s="182">
        <v>363.8087245714641</v>
      </c>
      <c r="Q141" s="182">
        <v>390.82252866120177</v>
      </c>
      <c r="R141" s="182">
        <v>389.06332490483203</v>
      </c>
      <c r="S141" s="182">
        <v>380.80544346862888</v>
      </c>
      <c r="T141" s="182">
        <v>358.27181229083891</v>
      </c>
      <c r="U141" s="182">
        <v>332.44530365899658</v>
      </c>
      <c r="V141" s="182">
        <v>306.91919417519097</v>
      </c>
      <c r="W141" s="182">
        <v>278.42910467378158</v>
      </c>
      <c r="X141" s="182">
        <v>272.36357186496127</v>
      </c>
      <c r="Y141" s="182">
        <v>263.25653597864567</v>
      </c>
      <c r="Z141" s="182">
        <v>253.92345245428385</v>
      </c>
      <c r="AA141" s="182">
        <v>294.4301295400798</v>
      </c>
      <c r="AB141" s="182">
        <v>326.36533593633669</v>
      </c>
      <c r="AC141" s="182">
        <v>325.87730527818508</v>
      </c>
      <c r="AD141" s="182">
        <v>317.28865082902803</v>
      </c>
      <c r="AE141" s="182">
        <v>286.89022474498881</v>
      </c>
      <c r="AF141" s="182">
        <v>267.93606464032973</v>
      </c>
      <c r="AG141" s="182">
        <v>262.85155328625143</v>
      </c>
      <c r="AH141" s="182">
        <v>302.88880629793562</v>
      </c>
      <c r="AI141" s="182">
        <v>365.69522471910113</v>
      </c>
      <c r="AJ141" s="182">
        <v>415.85758498477514</v>
      </c>
      <c r="AK141" s="182">
        <v>342.61470545665077</v>
      </c>
      <c r="AL141" s="182">
        <v>318.70215727209461</v>
      </c>
      <c r="AM141" s="182"/>
      <c r="AN141" s="182">
        <v>313.3222129552405</v>
      </c>
      <c r="AO141" s="182">
        <v>257.33213503941909</v>
      </c>
    </row>
    <row r="142" spans="1:41">
      <c r="A142" s="171" t="s">
        <v>431</v>
      </c>
      <c r="B142" s="196"/>
      <c r="C142" s="196"/>
      <c r="D142" s="196"/>
      <c r="E142" s="196"/>
      <c r="F142" s="196"/>
      <c r="G142" s="196"/>
      <c r="H142" s="196"/>
      <c r="I142" s="196"/>
      <c r="J142" s="196"/>
      <c r="K142" s="196"/>
      <c r="L142" s="196"/>
      <c r="M142" s="196"/>
      <c r="N142" s="184"/>
      <c r="O142" s="184"/>
      <c r="P142" s="184"/>
      <c r="Q142" s="184"/>
      <c r="R142" s="184"/>
      <c r="S142" s="184"/>
      <c r="T142" s="184"/>
      <c r="U142" s="184"/>
      <c r="V142" s="184"/>
      <c r="W142" s="184"/>
      <c r="X142" s="184"/>
      <c r="Y142" s="184"/>
      <c r="Z142" s="184"/>
      <c r="AA142" s="184"/>
      <c r="AB142" s="184"/>
      <c r="AC142" s="184"/>
      <c r="AD142" s="184"/>
      <c r="AE142" s="183"/>
      <c r="AF142" s="183"/>
      <c r="AG142" s="183"/>
      <c r="AH142" s="183"/>
      <c r="AI142" s="183"/>
      <c r="AJ142" s="183"/>
      <c r="AK142" s="183"/>
      <c r="AL142" s="183"/>
      <c r="AM142" s="183"/>
      <c r="AN142" s="183"/>
      <c r="AO142" s="183"/>
    </row>
    <row r="143" spans="1:41">
      <c r="A143" s="175"/>
      <c r="B143" s="195"/>
      <c r="C143" s="195"/>
      <c r="D143" s="195"/>
      <c r="E143" s="195"/>
      <c r="F143" s="195"/>
      <c r="G143" s="195"/>
      <c r="H143" s="195"/>
      <c r="I143" s="195"/>
      <c r="J143" s="195"/>
      <c r="K143" s="195"/>
      <c r="L143" s="195"/>
      <c r="M143" s="195"/>
      <c r="N143" s="195"/>
      <c r="O143" s="195"/>
      <c r="P143" s="195"/>
      <c r="Q143" s="195"/>
      <c r="R143" s="195"/>
      <c r="S143" s="195"/>
      <c r="T143" s="195"/>
      <c r="U143" s="195"/>
      <c r="V143" s="195"/>
      <c r="W143" s="195"/>
      <c r="X143" s="195"/>
      <c r="Y143" s="195"/>
      <c r="Z143" s="195"/>
      <c r="AA143" s="195"/>
      <c r="AB143" s="195"/>
      <c r="AC143" s="195"/>
      <c r="AD143" s="195"/>
      <c r="AE143" s="183"/>
      <c r="AF143" s="183"/>
      <c r="AG143" s="183"/>
      <c r="AH143" s="183"/>
      <c r="AI143" s="183"/>
      <c r="AJ143" s="183"/>
      <c r="AK143" s="183"/>
      <c r="AL143" s="183"/>
      <c r="AM143" s="202"/>
      <c r="AN143" s="202"/>
      <c r="AO143" s="202"/>
    </row>
    <row r="144" spans="1:41">
      <c r="A144" s="171" t="s">
        <v>321</v>
      </c>
      <c r="B144" s="188">
        <v>142.08585725572823</v>
      </c>
      <c r="C144" s="188">
        <v>135.95330739299612</v>
      </c>
      <c r="D144" s="188">
        <v>132.97339816933638</v>
      </c>
      <c r="E144" s="188">
        <v>126.94366556206984</v>
      </c>
      <c r="F144" s="188">
        <v>127.10099882313889</v>
      </c>
      <c r="G144" s="188">
        <v>125.07412950778007</v>
      </c>
      <c r="H144" s="188">
        <v>115.86723335357215</v>
      </c>
      <c r="I144" s="188">
        <v>111.4415511427501</v>
      </c>
      <c r="J144" s="188">
        <v>104.53914155331671</v>
      </c>
      <c r="K144" s="188">
        <v>98.600974508040736</v>
      </c>
      <c r="L144" s="188">
        <v>90.357122073286646</v>
      </c>
      <c r="M144" s="188">
        <v>81.615798922800721</v>
      </c>
      <c r="N144" s="188">
        <v>76.4548743786562</v>
      </c>
      <c r="O144" s="188">
        <v>74.761460532560847</v>
      </c>
      <c r="P144" s="188">
        <v>74.409063359597184</v>
      </c>
      <c r="Q144" s="188">
        <v>70.714800806487219</v>
      </c>
      <c r="R144" s="188">
        <v>64.755897635388592</v>
      </c>
      <c r="S144" s="188">
        <v>59.999472532109607</v>
      </c>
      <c r="T144" s="188">
        <v>56.014439166238418</v>
      </c>
      <c r="U144" s="188">
        <v>52.079403998491138</v>
      </c>
      <c r="V144" s="188">
        <v>48.387457006298298</v>
      </c>
      <c r="W144" s="188">
        <v>47.032227537984333</v>
      </c>
      <c r="X144" s="188">
        <v>46.914723793382073</v>
      </c>
      <c r="Y144" s="188">
        <v>44.611248887795085</v>
      </c>
      <c r="Z144" s="188">
        <v>42.236298945471596</v>
      </c>
      <c r="AA144" s="188">
        <v>40.865130069535141</v>
      </c>
      <c r="AB144" s="188">
        <v>38.002746389160038</v>
      </c>
      <c r="AC144" s="188">
        <v>34.595659831327737</v>
      </c>
      <c r="AD144" s="188">
        <v>31.845783977726949</v>
      </c>
      <c r="AE144" s="188">
        <v>29.728616411480917</v>
      </c>
      <c r="AF144" s="188">
        <v>28.259808573520239</v>
      </c>
      <c r="AG144" s="188">
        <v>28.741692450709692</v>
      </c>
      <c r="AH144" s="188">
        <v>27.685238368753591</v>
      </c>
      <c r="AI144" s="188">
        <v>26.236735330836453</v>
      </c>
      <c r="AJ144" s="188">
        <v>23.336494783607048</v>
      </c>
      <c r="AK144" s="188">
        <v>21.493703864524534</v>
      </c>
      <c r="AL144" s="188">
        <v>20.1345395499884</v>
      </c>
      <c r="AM144" s="182"/>
      <c r="AN144" s="182">
        <v>20.350291909924938</v>
      </c>
      <c r="AO144" s="182">
        <v>22.583687779181719</v>
      </c>
    </row>
    <row r="145" spans="1:41">
      <c r="A145" s="171" t="s">
        <v>424</v>
      </c>
      <c r="B145" s="182">
        <v>139.32051619699763</v>
      </c>
      <c r="C145" s="182">
        <v>133.38521400778208</v>
      </c>
      <c r="D145" s="182">
        <v>130.86384439359267</v>
      </c>
      <c r="E145" s="182">
        <v>124.52204945195004</v>
      </c>
      <c r="F145" s="182">
        <v>124.92833217658952</v>
      </c>
      <c r="G145" s="182">
        <v>122.87142413374374</v>
      </c>
      <c r="H145" s="182">
        <v>113.69156041287187</v>
      </c>
      <c r="I145" s="182">
        <v>109.40427126264521</v>
      </c>
      <c r="J145" s="182">
        <v>102.40074072441084</v>
      </c>
      <c r="K145" s="182">
        <v>96.467931157071462</v>
      </c>
      <c r="L145" s="182">
        <v>88.009931912087055</v>
      </c>
      <c r="M145" s="182">
        <v>79.497307001795335</v>
      </c>
      <c r="N145" s="182">
        <v>74.476718628478679</v>
      </c>
      <c r="O145" s="182">
        <v>72.977529009345176</v>
      </c>
      <c r="P145" s="182">
        <v>72.777285654342862</v>
      </c>
      <c r="Q145" s="182">
        <v>69.301976482361766</v>
      </c>
      <c r="R145" s="182">
        <v>63.394370502097864</v>
      </c>
      <c r="S145" s="182">
        <v>58.825856475987024</v>
      </c>
      <c r="T145" s="182">
        <v>55.011719288570248</v>
      </c>
      <c r="U145" s="182">
        <v>51.207091663523194</v>
      </c>
      <c r="V145" s="182">
        <v>47.561084558002413</v>
      </c>
      <c r="W145" s="182">
        <v>46.264654855160089</v>
      </c>
      <c r="X145" s="182">
        <v>46.224946295894838</v>
      </c>
      <c r="Y145" s="182">
        <v>43.986521023039202</v>
      </c>
      <c r="Z145" s="182">
        <v>41.67547738785867</v>
      </c>
      <c r="AA145" s="182">
        <v>40.397444495429035</v>
      </c>
      <c r="AB145" s="182">
        <v>37.580861307347419</v>
      </c>
      <c r="AC145" s="182">
        <v>34.207729131267989</v>
      </c>
      <c r="AD145" s="182">
        <v>31.48041243140149</v>
      </c>
      <c r="AE145" s="182">
        <v>29.372543269868533</v>
      </c>
      <c r="AF145" s="182">
        <v>27.961552018654594</v>
      </c>
      <c r="AG145" s="182">
        <v>28.478070844837873</v>
      </c>
      <c r="AH145" s="182">
        <v>27.448727911612664</v>
      </c>
      <c r="AI145" s="182">
        <v>26.041666666666664</v>
      </c>
      <c r="AJ145" s="182">
        <v>23.161783057954377</v>
      </c>
      <c r="AK145" s="182">
        <v>21.336903555748542</v>
      </c>
      <c r="AL145" s="182">
        <v>19.98376246810485</v>
      </c>
      <c r="AM145" s="182"/>
      <c r="AN145" s="182">
        <v>20.211287183764249</v>
      </c>
      <c r="AO145" s="182">
        <v>22.490256446761936</v>
      </c>
    </row>
    <row r="146" spans="1:41">
      <c r="A146" s="171" t="s">
        <v>322</v>
      </c>
      <c r="B146" s="182">
        <v>2.7214467562110443</v>
      </c>
      <c r="C146" s="182">
        <v>2.5680933852140075</v>
      </c>
      <c r="D146" s="182">
        <v>2.1095537757437071</v>
      </c>
      <c r="E146" s="182">
        <v>2.4216161101198059</v>
      </c>
      <c r="F146" s="182">
        <v>2.1726666465493829</v>
      </c>
      <c r="G146" s="182">
        <v>2.2027053740363165</v>
      </c>
      <c r="H146" s="182">
        <v>2.1756729407002631</v>
      </c>
      <c r="I146" s="182">
        <v>2.0372798801049083</v>
      </c>
      <c r="J146" s="182">
        <v>2.1163554595357246</v>
      </c>
      <c r="K146" s="182">
        <v>2.1330433509692801</v>
      </c>
      <c r="L146" s="182">
        <v>2.3665884269946265</v>
      </c>
      <c r="M146" s="182">
        <v>2.1364452423698386</v>
      </c>
      <c r="N146" s="182">
        <v>1.9781557501775264</v>
      </c>
      <c r="O146" s="182">
        <v>1.7675651789659741</v>
      </c>
      <c r="P146" s="182">
        <v>1.6317777052543243</v>
      </c>
      <c r="Q146" s="182">
        <v>1.4128243241254472</v>
      </c>
      <c r="R146" s="182">
        <v>1.3615271332907277</v>
      </c>
      <c r="S146" s="182">
        <v>1.1736160561225835</v>
      </c>
      <c r="T146" s="182">
        <v>1.0027198776681749</v>
      </c>
      <c r="U146" s="182">
        <v>0.87231233496793659</v>
      </c>
      <c r="V146" s="182">
        <v>0.82637244829588608</v>
      </c>
      <c r="W146" s="182">
        <v>0.76757268282424684</v>
      </c>
      <c r="X146" s="182">
        <v>0.68977749748723904</v>
      </c>
      <c r="Y146" s="182">
        <v>0.62472786475588282</v>
      </c>
      <c r="Z146" s="182">
        <v>0.56082155761292285</v>
      </c>
      <c r="AA146" s="182">
        <v>0.4676855741061029</v>
      </c>
      <c r="AB146" s="182">
        <v>0.4218850818126168</v>
      </c>
      <c r="AC146" s="182">
        <v>0.38793070005974134</v>
      </c>
      <c r="AD146" s="182">
        <v>0.36537154632545832</v>
      </c>
      <c r="AE146" s="182">
        <v>0.35607314161238302</v>
      </c>
      <c r="AF146" s="182">
        <v>0.298256554865649</v>
      </c>
      <c r="AG146" s="182">
        <v>0.26362160587182443</v>
      </c>
      <c r="AH146" s="182">
        <v>0.23651045714092644</v>
      </c>
      <c r="AI146" s="182">
        <v>0.19506866416978777</v>
      </c>
      <c r="AJ146" s="182">
        <v>0.17471172565267309</v>
      </c>
      <c r="AK146" s="182">
        <v>0.15680030877599269</v>
      </c>
      <c r="AL146" s="182">
        <v>0.15077708188355371</v>
      </c>
      <c r="AM146" s="182"/>
      <c r="AN146" s="182">
        <v>0.13900472616068948</v>
      </c>
      <c r="AO146" s="182">
        <v>9.343133241978252E-2</v>
      </c>
    </row>
    <row r="147" spans="1:41">
      <c r="A147" s="171"/>
      <c r="B147" s="196"/>
      <c r="C147" s="196"/>
      <c r="D147" s="196"/>
      <c r="E147" s="196"/>
      <c r="F147" s="196"/>
      <c r="G147" s="196"/>
      <c r="H147" s="196"/>
      <c r="I147" s="196"/>
      <c r="J147" s="196"/>
      <c r="K147" s="196"/>
      <c r="L147" s="196"/>
      <c r="M147" s="196"/>
      <c r="N147" s="184"/>
      <c r="O147" s="184"/>
      <c r="P147" s="184"/>
      <c r="Q147" s="184"/>
      <c r="R147" s="184"/>
      <c r="S147" s="184"/>
      <c r="T147" s="184"/>
      <c r="U147" s="184"/>
      <c r="V147" s="184"/>
      <c r="W147" s="184"/>
      <c r="X147" s="184"/>
      <c r="Y147" s="184"/>
      <c r="Z147" s="184"/>
      <c r="AA147" s="184"/>
      <c r="AB147" s="184"/>
      <c r="AC147" s="184"/>
      <c r="AD147" s="184"/>
      <c r="AE147" s="183"/>
      <c r="AF147" s="183"/>
      <c r="AG147" s="183"/>
      <c r="AH147" s="183"/>
      <c r="AI147" s="183"/>
      <c r="AJ147" s="183"/>
      <c r="AK147" s="183"/>
      <c r="AL147" s="183"/>
      <c r="AM147" s="183"/>
      <c r="AN147" s="183"/>
      <c r="AO147" s="183"/>
    </row>
    <row r="148" spans="1:41">
      <c r="A148" s="173" t="s">
        <v>323</v>
      </c>
      <c r="B148" s="219">
        <v>806.60170309893783</v>
      </c>
      <c r="C148" s="219">
        <v>729.37743190661479</v>
      </c>
      <c r="D148" s="219">
        <v>869.88701372997707</v>
      </c>
      <c r="E148" s="219">
        <v>1301.2681621208258</v>
      </c>
      <c r="F148" s="219">
        <v>1095.718036150759</v>
      </c>
      <c r="G148" s="219">
        <v>996.86538081387152</v>
      </c>
      <c r="H148" s="219">
        <v>945.17810159886653</v>
      </c>
      <c r="I148" s="219">
        <v>842.82502810041217</v>
      </c>
      <c r="J148" s="219">
        <v>725.71151429642202</v>
      </c>
      <c r="K148" s="219">
        <v>678.74694159225419</v>
      </c>
      <c r="L148" s="219">
        <v>683.34270916180083</v>
      </c>
      <c r="M148" s="219">
        <v>617.34290843806104</v>
      </c>
      <c r="N148" s="219">
        <v>597.58901700875788</v>
      </c>
      <c r="O148" s="219">
        <v>693.96572887514105</v>
      </c>
      <c r="P148" s="219">
        <v>708.17598334032675</v>
      </c>
      <c r="Q148" s="219">
        <v>707.25102650517306</v>
      </c>
      <c r="R148" s="219">
        <v>767.24832587735148</v>
      </c>
      <c r="S148" s="219">
        <v>758.02410528259099</v>
      </c>
      <c r="T148" s="219">
        <v>677.01139340460998</v>
      </c>
      <c r="U148" s="219">
        <v>671.02036967182187</v>
      </c>
      <c r="V148" s="219">
        <v>644.04565149417078</v>
      </c>
      <c r="W148" s="219">
        <v>740.38168340255504</v>
      </c>
      <c r="X148" s="219">
        <v>678.59324806369591</v>
      </c>
      <c r="Y148" s="219">
        <v>626.92387785623691</v>
      </c>
      <c r="Z148" s="219">
        <v>615.88320201528018</v>
      </c>
      <c r="AA148" s="219">
        <v>595.84906992340552</v>
      </c>
      <c r="AB148" s="219">
        <v>577.85847823569304</v>
      </c>
      <c r="AC148" s="219">
        <v>567.10813180333469</v>
      </c>
      <c r="AD148" s="219">
        <v>540.46489875554448</v>
      </c>
      <c r="AE148" s="219">
        <v>454.30045591325785</v>
      </c>
      <c r="AF148" s="219">
        <v>456.42742875735473</v>
      </c>
      <c r="AG148" s="219">
        <v>433.47023157076848</v>
      </c>
      <c r="AH148" s="219">
        <v>452.13366219549283</v>
      </c>
      <c r="AI148" s="219">
        <v>470.64216604244695</v>
      </c>
      <c r="AJ148" s="219">
        <v>493.31727649378524</v>
      </c>
      <c r="AK148" s="219">
        <v>506.62782843633909</v>
      </c>
      <c r="AL148" s="219">
        <v>541.45209928090935</v>
      </c>
      <c r="AM148" s="219"/>
      <c r="AN148" s="219">
        <v>533.21100917431193</v>
      </c>
      <c r="AO148" s="219">
        <v>562.16297983662866</v>
      </c>
    </row>
    <row r="149" spans="1:41">
      <c r="A149" s="171"/>
      <c r="B149" s="196"/>
      <c r="C149" s="196"/>
      <c r="D149" s="196"/>
      <c r="E149" s="196"/>
      <c r="F149" s="196"/>
      <c r="G149" s="196"/>
      <c r="H149" s="196"/>
      <c r="I149" s="196"/>
      <c r="J149" s="196"/>
      <c r="K149" s="196"/>
      <c r="L149" s="196"/>
      <c r="M149" s="196"/>
      <c r="N149" s="184"/>
      <c r="O149" s="184"/>
      <c r="P149" s="184"/>
      <c r="Q149" s="184"/>
      <c r="R149" s="184"/>
      <c r="S149" s="184"/>
      <c r="T149" s="184"/>
      <c r="U149" s="184"/>
      <c r="V149" s="184"/>
      <c r="W149" s="184"/>
      <c r="X149" s="184"/>
      <c r="Y149" s="184"/>
      <c r="Z149" s="184"/>
      <c r="AA149" s="184"/>
      <c r="AB149" s="184"/>
      <c r="AC149" s="184"/>
      <c r="AD149" s="184"/>
      <c r="AE149" s="182"/>
      <c r="AF149" s="182"/>
      <c r="AG149" s="182"/>
      <c r="AH149" s="182"/>
      <c r="AI149" s="182"/>
      <c r="AJ149" s="185"/>
      <c r="AK149" s="182"/>
      <c r="AL149" s="183"/>
      <c r="AM149" s="183"/>
      <c r="AN149" s="183"/>
      <c r="AO149" s="183"/>
    </row>
    <row r="150" spans="1:41">
      <c r="A150" s="176" t="s">
        <v>172</v>
      </c>
      <c r="B150" s="188">
        <v>441.31331753138443</v>
      </c>
      <c r="C150" s="188">
        <v>381.6342412451362</v>
      </c>
      <c r="D150" s="188">
        <v>556.45737986270024</v>
      </c>
      <c r="E150" s="188">
        <v>1087.4330869232729</v>
      </c>
      <c r="F150" s="188">
        <v>865.14378828570568</v>
      </c>
      <c r="G150" s="188">
        <v>680.18412357741943</v>
      </c>
      <c r="H150" s="188">
        <v>563.62578425419952</v>
      </c>
      <c r="I150" s="188">
        <v>447.19464218808548</v>
      </c>
      <c r="J150" s="188">
        <v>353.89431449923944</v>
      </c>
      <c r="K150" s="188">
        <v>310.42054413517644</v>
      </c>
      <c r="L150" s="188">
        <v>313.96093189268879</v>
      </c>
      <c r="M150" s="188">
        <v>236.03231597845598</v>
      </c>
      <c r="N150" s="188">
        <v>263.60193419673351</v>
      </c>
      <c r="O150" s="188">
        <v>299.09494116299243</v>
      </c>
      <c r="P150" s="188">
        <v>339.34759973269928</v>
      </c>
      <c r="Q150" s="188">
        <v>360.88831329379389</v>
      </c>
      <c r="R150" s="188">
        <v>433.82700269526799</v>
      </c>
      <c r="S150" s="188">
        <v>355.2628108763879</v>
      </c>
      <c r="T150" s="188">
        <v>318.9526590877756</v>
      </c>
      <c r="U150" s="188">
        <v>328.07195397963034</v>
      </c>
      <c r="V150" s="188">
        <v>241.93728503149151</v>
      </c>
      <c r="W150" s="188">
        <v>202.8599968455917</v>
      </c>
      <c r="X150" s="188">
        <v>223.60615675686327</v>
      </c>
      <c r="Y150" s="188">
        <v>229.88092308274807</v>
      </c>
      <c r="Z150" s="188">
        <v>220.80739916704209</v>
      </c>
      <c r="AA150" s="188">
        <v>210.05259256644666</v>
      </c>
      <c r="AB150" s="188">
        <v>203.21625332958325</v>
      </c>
      <c r="AC150" s="188">
        <v>174.93346988493977</v>
      </c>
      <c r="AD150" s="188">
        <v>164.12489860939587</v>
      </c>
      <c r="AE150" s="188">
        <v>77.330708166642239</v>
      </c>
      <c r="AF150" s="188">
        <v>106.599604132209</v>
      </c>
      <c r="AG150" s="188">
        <v>96.110887572322497</v>
      </c>
      <c r="AH150" s="188">
        <v>123.36385444470723</v>
      </c>
      <c r="AI150" s="188">
        <v>122.91926758218892</v>
      </c>
      <c r="AJ150" s="188">
        <v>127.03414366295614</v>
      </c>
      <c r="AK150" s="188">
        <v>170.85202875476432</v>
      </c>
      <c r="AL150" s="188">
        <v>198.56181860357225</v>
      </c>
      <c r="AM150" s="188"/>
      <c r="AN150" s="188">
        <v>209.9582985821518</v>
      </c>
      <c r="AO150" s="188">
        <v>279.53764837785411</v>
      </c>
    </row>
    <row r="151" spans="1:41">
      <c r="A151" s="177" t="s">
        <v>173</v>
      </c>
      <c r="B151" s="182">
        <v>241.06750943727505</v>
      </c>
      <c r="C151" s="182">
        <v>215.21400778210116</v>
      </c>
      <c r="D151" s="182">
        <v>200.2645881006865</v>
      </c>
      <c r="E151" s="182">
        <v>178.62605149120569</v>
      </c>
      <c r="F151" s="182">
        <v>162.40683182956636</v>
      </c>
      <c r="G151" s="182">
        <v>156.92863799384372</v>
      </c>
      <c r="H151" s="182">
        <v>134.46164743978949</v>
      </c>
      <c r="I151" s="182">
        <v>130.24541026601725</v>
      </c>
      <c r="J151" s="182">
        <v>128.48041268931462</v>
      </c>
      <c r="K151" s="182">
        <v>124.86668479056442</v>
      </c>
      <c r="L151" s="182">
        <v>110.74469942387151</v>
      </c>
      <c r="M151" s="182">
        <v>101.63375224416518</v>
      </c>
      <c r="N151" s="182">
        <v>96.287153822743704</v>
      </c>
      <c r="O151" s="182">
        <v>120.52175905467995</v>
      </c>
      <c r="P151" s="182">
        <v>124.49686854087992</v>
      </c>
      <c r="Q151" s="182">
        <v>111.59840468586735</v>
      </c>
      <c r="R151" s="182">
        <v>104.74033732529384</v>
      </c>
      <c r="S151" s="182">
        <v>95.155207426747907</v>
      </c>
      <c r="T151" s="182">
        <v>90.495468959552781</v>
      </c>
      <c r="U151" s="182">
        <v>85.545548849490743</v>
      </c>
      <c r="V151" s="182">
        <v>80.571313708848891</v>
      </c>
      <c r="W151" s="182">
        <v>77.661531990957371</v>
      </c>
      <c r="X151" s="182">
        <v>80.211268993516086</v>
      </c>
      <c r="Y151" s="182">
        <v>72.165533953012897</v>
      </c>
      <c r="Z151" s="182">
        <v>71.380632349290693</v>
      </c>
      <c r="AA151" s="182">
        <v>69.64985351734849</v>
      </c>
      <c r="AB151" s="182">
        <v>67.046638982181562</v>
      </c>
      <c r="AC151" s="182">
        <v>62.93011816369124</v>
      </c>
      <c r="AD151" s="182">
        <v>61.99624398050377</v>
      </c>
      <c r="AE151" s="182">
        <v>60.378833895370356</v>
      </c>
      <c r="AF151" s="182">
        <v>62.925354518586808</v>
      </c>
      <c r="AG151" s="182">
        <v>68.70117797233361</v>
      </c>
      <c r="AH151" s="182">
        <v>62.364428827246009</v>
      </c>
      <c r="AI151" s="182">
        <v>60.432272159800249</v>
      </c>
      <c r="AJ151" s="182">
        <v>60.930714321369742</v>
      </c>
      <c r="AK151" s="182">
        <v>55.80281758093308</v>
      </c>
      <c r="AL151" s="182">
        <v>56.918348411041521</v>
      </c>
      <c r="AM151" s="182"/>
      <c r="AN151" s="182">
        <v>53.316652766194053</v>
      </c>
      <c r="AO151" s="182">
        <v>48.89128152195191</v>
      </c>
    </row>
    <row r="152" spans="1:41">
      <c r="A152" s="177" t="s">
        <v>174</v>
      </c>
      <c r="B152" s="182">
        <v>107.27767535773857</v>
      </c>
      <c r="C152" s="182">
        <v>96.964980544747078</v>
      </c>
      <c r="D152" s="182">
        <v>87.349828375286037</v>
      </c>
      <c r="E152" s="182">
        <v>82.239357634463417</v>
      </c>
      <c r="F152" s="182">
        <v>76.556323365219228</v>
      </c>
      <c r="G152" s="182">
        <v>116.79986444890007</v>
      </c>
      <c r="H152" s="182">
        <v>117.89111515887471</v>
      </c>
      <c r="I152" s="182">
        <v>111.90989134507308</v>
      </c>
      <c r="J152" s="182">
        <v>101.16620003968167</v>
      </c>
      <c r="K152" s="182">
        <v>99.604759614379233</v>
      </c>
      <c r="L152" s="182">
        <v>89.542394909895052</v>
      </c>
      <c r="M152" s="182">
        <v>78.599640933572715</v>
      </c>
      <c r="N152" s="182">
        <v>68.998748858756301</v>
      </c>
      <c r="O152" s="182">
        <v>77.020016039017364</v>
      </c>
      <c r="P152" s="182">
        <v>78.465196512657926</v>
      </c>
      <c r="Q152" s="182">
        <v>86.461905252468767</v>
      </c>
      <c r="R152" s="182">
        <v>79.065825668954403</v>
      </c>
      <c r="S152" s="182">
        <v>77.511406493129726</v>
      </c>
      <c r="T152" s="182">
        <v>72.634521138588411</v>
      </c>
      <c r="U152" s="182">
        <v>69.230950584685019</v>
      </c>
      <c r="V152" s="182">
        <v>63.172823513646314</v>
      </c>
      <c r="W152" s="182">
        <v>56.77934914042374</v>
      </c>
      <c r="X152" s="182">
        <v>71.155475847933616</v>
      </c>
      <c r="Y152" s="182">
        <v>70.007383147492561</v>
      </c>
      <c r="Z152" s="182">
        <v>76.069468322775791</v>
      </c>
      <c r="AA152" s="182">
        <v>70.01164801807208</v>
      </c>
      <c r="AB152" s="182">
        <v>65.565905067584325</v>
      </c>
      <c r="AC152" s="182">
        <v>61.448222889463032</v>
      </c>
      <c r="AD152" s="182">
        <v>56.340292443385678</v>
      </c>
      <c r="AE152" s="182">
        <v>52.754679569081688</v>
      </c>
      <c r="AF152" s="182">
        <v>51.781405059515741</v>
      </c>
      <c r="AG152" s="182">
        <v>89.083290552634125</v>
      </c>
      <c r="AH152" s="182">
        <v>115.95769841537992</v>
      </c>
      <c r="AI152" s="182">
        <v>108.49068872243028</v>
      </c>
      <c r="AJ152" s="182">
        <v>102.02540807667349</v>
      </c>
      <c r="AK152" s="182">
        <v>90.962271433396054</v>
      </c>
      <c r="AL152" s="182">
        <v>90.245882625840864</v>
      </c>
      <c r="AM152" s="182"/>
      <c r="AN152" s="182">
        <v>84.831804281345569</v>
      </c>
      <c r="AO152" s="182">
        <v>125.86980121371749</v>
      </c>
    </row>
    <row r="153" spans="1:41">
      <c r="A153" s="177" t="s">
        <v>175</v>
      </c>
      <c r="B153" s="182">
        <v>0</v>
      </c>
      <c r="C153" s="182">
        <v>0</v>
      </c>
      <c r="D153" s="182">
        <v>247.9262013729977</v>
      </c>
      <c r="E153" s="182">
        <v>740.88707621718072</v>
      </c>
      <c r="F153" s="182">
        <v>555.44826337547897</v>
      </c>
      <c r="G153" s="182">
        <v>342.69012453757307</v>
      </c>
      <c r="H153" s="182">
        <v>225.30864197530863</v>
      </c>
      <c r="I153" s="182">
        <v>148.65118021730987</v>
      </c>
      <c r="J153" s="182">
        <v>49.624126452238706</v>
      </c>
      <c r="K153" s="182">
        <v>0</v>
      </c>
      <c r="L153" s="182">
        <v>0</v>
      </c>
      <c r="M153" s="182">
        <v>0</v>
      </c>
      <c r="N153" s="182">
        <v>0</v>
      </c>
      <c r="O153" s="182">
        <v>0</v>
      </c>
      <c r="P153" s="182">
        <v>0</v>
      </c>
      <c r="Q153" s="182">
        <v>0</v>
      </c>
      <c r="R153" s="182">
        <v>0</v>
      </c>
      <c r="S153" s="182">
        <v>0</v>
      </c>
      <c r="T153" s="182">
        <v>0</v>
      </c>
      <c r="U153" s="182">
        <v>0</v>
      </c>
      <c r="V153" s="182">
        <v>0</v>
      </c>
      <c r="W153" s="182">
        <v>0</v>
      </c>
      <c r="X153" s="182">
        <v>0</v>
      </c>
      <c r="Y153" s="182">
        <v>0</v>
      </c>
      <c r="Z153" s="182">
        <v>0</v>
      </c>
      <c r="AA153" s="182">
        <v>0</v>
      </c>
      <c r="AB153" s="182">
        <v>0</v>
      </c>
      <c r="AC153" s="182">
        <v>0</v>
      </c>
      <c r="AD153" s="182">
        <v>0</v>
      </c>
      <c r="AE153" s="182">
        <v>0</v>
      </c>
      <c r="AF153" s="182">
        <v>0</v>
      </c>
      <c r="AG153" s="182">
        <v>0</v>
      </c>
      <c r="AH153" s="182">
        <v>0</v>
      </c>
      <c r="AI153" s="182">
        <v>0</v>
      </c>
      <c r="AJ153" s="182">
        <v>0</v>
      </c>
      <c r="AK153" s="182">
        <v>0</v>
      </c>
      <c r="AL153" s="182">
        <v>0</v>
      </c>
      <c r="AM153" s="182"/>
      <c r="AN153" s="182">
        <v>0</v>
      </c>
      <c r="AO153" s="182">
        <v>0</v>
      </c>
    </row>
    <row r="154" spans="1:41">
      <c r="A154" s="177" t="s">
        <v>176</v>
      </c>
      <c r="B154" s="182">
        <v>0</v>
      </c>
      <c r="C154" s="182">
        <v>0</v>
      </c>
      <c r="D154" s="182">
        <v>0</v>
      </c>
      <c r="E154" s="182">
        <v>0</v>
      </c>
      <c r="F154" s="182">
        <v>0</v>
      </c>
      <c r="G154" s="182">
        <v>0</v>
      </c>
      <c r="H154" s="182">
        <v>51.482493422384138</v>
      </c>
      <c r="I154" s="182">
        <v>50.27632071937056</v>
      </c>
      <c r="J154" s="182">
        <v>51.564118956813118</v>
      </c>
      <c r="K154" s="182">
        <v>52.740542462201226</v>
      </c>
      <c r="L154" s="182">
        <v>50.629473725048982</v>
      </c>
      <c r="M154" s="182">
        <v>50.107719928186711</v>
      </c>
      <c r="N154" s="182">
        <v>50.63740574172386</v>
      </c>
      <c r="O154" s="182">
        <v>50.637469108525224</v>
      </c>
      <c r="P154" s="182">
        <v>48.891168197429565</v>
      </c>
      <c r="Q154" s="182">
        <v>48.860174542671714</v>
      </c>
      <c r="R154" s="182">
        <v>48.987190530439854</v>
      </c>
      <c r="S154" s="182">
        <v>50.03032940369755</v>
      </c>
      <c r="T154" s="182">
        <v>53.06894952558816</v>
      </c>
      <c r="U154" s="182">
        <v>53.552904564315348</v>
      </c>
      <c r="V154" s="182">
        <v>54.830928663956769</v>
      </c>
      <c r="W154" s="182">
        <v>54.51868986909205</v>
      </c>
      <c r="X154" s="182">
        <v>55.871977296466369</v>
      </c>
      <c r="Y154" s="182">
        <v>54.606894723889212</v>
      </c>
      <c r="Z154" s="182">
        <v>53.590637038126673</v>
      </c>
      <c r="AA154" s="182">
        <v>51.074794394832509</v>
      </c>
      <c r="AB154" s="182">
        <v>49.608722267260063</v>
      </c>
      <c r="AC154" s="182">
        <v>46.916338865225114</v>
      </c>
      <c r="AD154" s="182">
        <v>35.784489247115388</v>
      </c>
      <c r="AE154" s="182">
        <v>-14.836380900515959</v>
      </c>
      <c r="AF154" s="182">
        <v>7.1039288522545485</v>
      </c>
      <c r="AG154" s="182">
        <v>7.7352129091337947</v>
      </c>
      <c r="AH154" s="182">
        <v>6.7101395411697133</v>
      </c>
      <c r="AI154" s="182">
        <v>6.0471285892634201</v>
      </c>
      <c r="AJ154" s="182">
        <v>4.7234562971097693</v>
      </c>
      <c r="AK154" s="182">
        <v>4.4205625512616402</v>
      </c>
      <c r="AL154" s="182">
        <v>3.5432614242635121</v>
      </c>
      <c r="AM154" s="182"/>
      <c r="AN154" s="182">
        <v>3.2582707812065612</v>
      </c>
      <c r="AO154" s="182">
        <v>0</v>
      </c>
    </row>
    <row r="155" spans="1:41">
      <c r="A155" s="177" t="s">
        <v>177</v>
      </c>
      <c r="B155" s="182">
        <v>0</v>
      </c>
      <c r="C155" s="182">
        <v>0</v>
      </c>
      <c r="D155" s="182">
        <v>0</v>
      </c>
      <c r="E155" s="182">
        <v>0</v>
      </c>
      <c r="F155" s="182">
        <v>0</v>
      </c>
      <c r="G155" s="182">
        <v>0</v>
      </c>
      <c r="H155" s="182">
        <v>0</v>
      </c>
      <c r="I155" s="182">
        <v>0</v>
      </c>
      <c r="J155" s="182">
        <v>0</v>
      </c>
      <c r="K155" s="182">
        <v>0</v>
      </c>
      <c r="L155" s="182">
        <v>0</v>
      </c>
      <c r="M155" s="182">
        <v>0</v>
      </c>
      <c r="N155" s="182">
        <v>6.0866330774693127</v>
      </c>
      <c r="O155" s="182">
        <v>9.1978854683229407</v>
      </c>
      <c r="P155" s="182">
        <v>9.8994514118762336</v>
      </c>
      <c r="Q155" s="182">
        <v>12.56824971669929</v>
      </c>
      <c r="R155" s="182">
        <v>10.572674984022894</v>
      </c>
      <c r="S155" s="182">
        <v>8.1230055120394553</v>
      </c>
      <c r="T155" s="182">
        <v>4.0108795106726998</v>
      </c>
      <c r="U155" s="182">
        <v>1.5324405884571857</v>
      </c>
      <c r="V155" s="182">
        <v>1.0943851342296869</v>
      </c>
      <c r="W155" s="182">
        <v>1.1040428999526839</v>
      </c>
      <c r="X155" s="182">
        <v>1.2317455312272125</v>
      </c>
      <c r="Y155" s="182">
        <v>0.30289835866951897</v>
      </c>
      <c r="Z155" s="182">
        <v>0</v>
      </c>
      <c r="AA155" s="182">
        <v>0</v>
      </c>
      <c r="AB155" s="182">
        <v>0</v>
      </c>
      <c r="AC155" s="182">
        <v>0</v>
      </c>
      <c r="AD155" s="182">
        <v>0</v>
      </c>
      <c r="AE155" s="182">
        <v>0</v>
      </c>
      <c r="AF155" s="182">
        <v>0</v>
      </c>
      <c r="AG155" s="182">
        <v>0</v>
      </c>
      <c r="AH155" s="182">
        <v>0</v>
      </c>
      <c r="AI155" s="182">
        <v>0</v>
      </c>
      <c r="AJ155" s="182">
        <v>0</v>
      </c>
      <c r="AK155" s="182">
        <v>0</v>
      </c>
      <c r="AL155" s="182">
        <v>0</v>
      </c>
      <c r="AM155" s="182"/>
      <c r="AN155" s="182">
        <v>0</v>
      </c>
      <c r="AO155" s="182">
        <v>0</v>
      </c>
    </row>
    <row r="156" spans="1:41">
      <c r="A156" s="177" t="s">
        <v>178</v>
      </c>
      <c r="B156" s="182">
        <v>0</v>
      </c>
      <c r="C156" s="182">
        <v>0</v>
      </c>
      <c r="D156" s="182">
        <v>0</v>
      </c>
      <c r="E156" s="182">
        <v>0</v>
      </c>
      <c r="F156" s="182">
        <v>0</v>
      </c>
      <c r="G156" s="182">
        <v>0</v>
      </c>
      <c r="H156" s="182">
        <v>0</v>
      </c>
      <c r="I156" s="182">
        <v>0</v>
      </c>
      <c r="J156" s="182">
        <v>0</v>
      </c>
      <c r="K156" s="182">
        <v>0</v>
      </c>
      <c r="L156" s="182">
        <v>0</v>
      </c>
      <c r="M156" s="182">
        <v>0</v>
      </c>
      <c r="N156" s="182">
        <v>0</v>
      </c>
      <c r="O156" s="182">
        <v>45.498437014124157</v>
      </c>
      <c r="P156" s="182">
        <v>54.579079055744643</v>
      </c>
      <c r="Q156" s="182">
        <v>49.154512943531181</v>
      </c>
      <c r="R156" s="182">
        <v>130.62324599183083</v>
      </c>
      <c r="S156" s="182">
        <v>111.96824643299838</v>
      </c>
      <c r="T156" s="182">
        <v>93.603900580324122</v>
      </c>
      <c r="U156" s="182">
        <v>83.777348170501682</v>
      </c>
      <c r="V156" s="182">
        <v>6.5774780006253639</v>
      </c>
      <c r="W156" s="182">
        <v>8.926975448188843</v>
      </c>
      <c r="X156" s="182">
        <v>8.0703967206006979</v>
      </c>
      <c r="Y156" s="182">
        <v>10.885409764685837</v>
      </c>
      <c r="Z156" s="182">
        <v>7.4837499655232644</v>
      </c>
      <c r="AA156" s="182">
        <v>8.1183156259927287</v>
      </c>
      <c r="AB156" s="182">
        <v>11.423986234965174</v>
      </c>
      <c r="AC156" s="182">
        <v>-5.9741327809200166</v>
      </c>
      <c r="AD156" s="182">
        <v>-17.435530190650873</v>
      </c>
      <c r="AE156" s="182">
        <v>-22.977190373457891</v>
      </c>
      <c r="AF156" s="182">
        <v>-34.753667199913238</v>
      </c>
      <c r="AG156" s="182">
        <v>-71.621827868966179</v>
      </c>
      <c r="AH156" s="182">
        <v>-74.534581207554822</v>
      </c>
      <c r="AI156" s="182">
        <v>-56.205784436121512</v>
      </c>
      <c r="AJ156" s="182">
        <v>-35.884540508161535</v>
      </c>
      <c r="AK156" s="182">
        <v>-16.168524147247552</v>
      </c>
      <c r="AL156" s="182">
        <v>-20.349106935745766</v>
      </c>
      <c r="AM156" s="182"/>
      <c r="AN156" s="182">
        <v>-18.893522379760913</v>
      </c>
      <c r="AO156" s="182">
        <v>-4.569237066434126</v>
      </c>
    </row>
    <row r="157" spans="1:41">
      <c r="A157" s="177" t="s">
        <v>179</v>
      </c>
      <c r="B157" s="182">
        <v>0</v>
      </c>
      <c r="C157" s="182">
        <v>0</v>
      </c>
      <c r="D157" s="182">
        <v>0</v>
      </c>
      <c r="E157" s="182">
        <v>0</v>
      </c>
      <c r="F157" s="182">
        <v>0</v>
      </c>
      <c r="G157" s="182">
        <v>0</v>
      </c>
      <c r="H157" s="182">
        <v>0</v>
      </c>
      <c r="I157" s="182">
        <v>0</v>
      </c>
      <c r="J157" s="182">
        <v>0</v>
      </c>
      <c r="K157" s="182">
        <v>0</v>
      </c>
      <c r="L157" s="182">
        <v>0</v>
      </c>
      <c r="M157" s="182">
        <v>0</v>
      </c>
      <c r="N157" s="182">
        <v>0</v>
      </c>
      <c r="O157" s="182">
        <v>0</v>
      </c>
      <c r="P157" s="182">
        <v>0</v>
      </c>
      <c r="Q157" s="182">
        <v>0</v>
      </c>
      <c r="R157" s="182">
        <v>0</v>
      </c>
      <c r="S157" s="182">
        <v>0</v>
      </c>
      <c r="T157" s="182">
        <v>0</v>
      </c>
      <c r="U157" s="182">
        <v>0</v>
      </c>
      <c r="V157" s="182">
        <v>0</v>
      </c>
      <c r="W157" s="182">
        <v>0</v>
      </c>
      <c r="X157" s="182">
        <v>0</v>
      </c>
      <c r="Y157" s="182">
        <v>0</v>
      </c>
      <c r="Z157" s="182">
        <v>0</v>
      </c>
      <c r="AA157" s="182">
        <v>0</v>
      </c>
      <c r="AB157" s="182">
        <v>0</v>
      </c>
      <c r="AC157" s="182">
        <v>0</v>
      </c>
      <c r="AD157" s="182">
        <v>0</v>
      </c>
      <c r="AE157" s="182">
        <v>0</v>
      </c>
      <c r="AF157" s="182">
        <v>0</v>
      </c>
      <c r="AG157" s="182">
        <v>0</v>
      </c>
      <c r="AH157" s="182">
        <v>0</v>
      </c>
      <c r="AI157" s="182">
        <v>0</v>
      </c>
      <c r="AJ157" s="182">
        <v>0</v>
      </c>
      <c r="AK157" s="182">
        <v>0</v>
      </c>
      <c r="AL157" s="182">
        <v>0</v>
      </c>
      <c r="AM157" s="182"/>
      <c r="AN157" s="182">
        <v>0</v>
      </c>
      <c r="AO157" s="182">
        <v>15.180366962680855</v>
      </c>
    </row>
    <row r="158" spans="1:41">
      <c r="A158" s="177" t="s">
        <v>180</v>
      </c>
      <c r="B158" s="182">
        <v>0</v>
      </c>
      <c r="C158" s="182">
        <v>0</v>
      </c>
      <c r="D158" s="182">
        <v>0</v>
      </c>
      <c r="E158" s="182">
        <v>0</v>
      </c>
      <c r="F158" s="182">
        <v>0</v>
      </c>
      <c r="G158" s="182">
        <v>0</v>
      </c>
      <c r="H158" s="182">
        <v>0</v>
      </c>
      <c r="I158" s="182">
        <v>0</v>
      </c>
      <c r="J158" s="182">
        <v>0</v>
      </c>
      <c r="K158" s="182">
        <v>0</v>
      </c>
      <c r="L158" s="182">
        <v>0</v>
      </c>
      <c r="M158" s="182">
        <v>0</v>
      </c>
      <c r="N158" s="182">
        <v>0</v>
      </c>
      <c r="O158" s="182">
        <v>0</v>
      </c>
      <c r="P158" s="182">
        <v>0</v>
      </c>
      <c r="Q158" s="182">
        <v>0</v>
      </c>
      <c r="R158" s="182">
        <v>0</v>
      </c>
      <c r="S158" s="182">
        <v>0</v>
      </c>
      <c r="T158" s="182">
        <v>0</v>
      </c>
      <c r="U158" s="182">
        <v>0</v>
      </c>
      <c r="V158" s="182">
        <v>0</v>
      </c>
      <c r="W158" s="182">
        <v>0</v>
      </c>
      <c r="X158" s="182">
        <v>0</v>
      </c>
      <c r="Y158" s="182">
        <v>0</v>
      </c>
      <c r="Z158" s="182">
        <v>0</v>
      </c>
      <c r="AA158" s="182">
        <v>0</v>
      </c>
      <c r="AB158" s="182">
        <v>0</v>
      </c>
      <c r="AC158" s="182">
        <v>0</v>
      </c>
      <c r="AD158" s="182">
        <v>0</v>
      </c>
      <c r="AE158" s="182">
        <v>0</v>
      </c>
      <c r="AF158" s="182">
        <v>0</v>
      </c>
      <c r="AG158" s="182">
        <v>0</v>
      </c>
      <c r="AH158" s="182">
        <v>0</v>
      </c>
      <c r="AI158" s="182">
        <v>0</v>
      </c>
      <c r="AJ158" s="182">
        <v>0</v>
      </c>
      <c r="AK158" s="182">
        <v>0</v>
      </c>
      <c r="AL158" s="182">
        <v>46.317559730920898</v>
      </c>
      <c r="AM158" s="182"/>
      <c r="AN158" s="182">
        <v>61.857103141506812</v>
      </c>
      <c r="AO158" s="182">
        <v>70.620739976152763</v>
      </c>
    </row>
    <row r="159" spans="1:41">
      <c r="A159" s="177" t="s">
        <v>181</v>
      </c>
      <c r="B159" s="182">
        <v>0</v>
      </c>
      <c r="C159" s="182">
        <v>0</v>
      </c>
      <c r="D159" s="182">
        <v>0</v>
      </c>
      <c r="E159" s="182">
        <v>0</v>
      </c>
      <c r="F159" s="182">
        <v>0</v>
      </c>
      <c r="G159" s="182">
        <v>0</v>
      </c>
      <c r="H159" s="182">
        <v>0</v>
      </c>
      <c r="I159" s="182">
        <v>0</v>
      </c>
      <c r="J159" s="182">
        <v>0</v>
      </c>
      <c r="K159" s="182">
        <v>0</v>
      </c>
      <c r="L159" s="182">
        <v>0</v>
      </c>
      <c r="M159" s="182">
        <v>0</v>
      </c>
      <c r="N159" s="182">
        <v>0</v>
      </c>
      <c r="O159" s="182">
        <v>0</v>
      </c>
      <c r="P159" s="182">
        <v>0</v>
      </c>
      <c r="Q159" s="182">
        <v>0</v>
      </c>
      <c r="R159" s="182">
        <v>0</v>
      </c>
      <c r="S159" s="182">
        <v>0</v>
      </c>
      <c r="T159" s="182">
        <v>0</v>
      </c>
      <c r="U159" s="182">
        <v>0</v>
      </c>
      <c r="V159" s="182">
        <v>0</v>
      </c>
      <c r="W159" s="182">
        <v>0</v>
      </c>
      <c r="X159" s="182">
        <v>0</v>
      </c>
      <c r="Y159" s="182">
        <v>0</v>
      </c>
      <c r="Z159" s="182">
        <v>0</v>
      </c>
      <c r="AA159" s="182">
        <v>0</v>
      </c>
      <c r="AB159" s="182">
        <v>0</v>
      </c>
      <c r="AC159" s="182">
        <v>0</v>
      </c>
      <c r="AD159" s="182">
        <v>0</v>
      </c>
      <c r="AE159" s="182">
        <v>0</v>
      </c>
      <c r="AF159" s="182">
        <v>0</v>
      </c>
      <c r="AG159" s="182">
        <v>0</v>
      </c>
      <c r="AH159" s="182">
        <v>0</v>
      </c>
      <c r="AI159" s="182">
        <v>0.64372659176029967</v>
      </c>
      <c r="AJ159" s="182">
        <v>0.63644985773473772</v>
      </c>
      <c r="AK159" s="182">
        <v>0.55483186182274336</v>
      </c>
      <c r="AL159" s="182">
        <v>0.53351890512642075</v>
      </c>
      <c r="AM159" s="182"/>
      <c r="AN159" s="182">
        <v>0.52821795941062</v>
      </c>
      <c r="AO159" s="182">
        <v>0.4983004395721734</v>
      </c>
    </row>
    <row r="160" spans="1:41">
      <c r="A160" s="177" t="s">
        <v>182</v>
      </c>
      <c r="B160" s="182">
        <v>0</v>
      </c>
      <c r="C160" s="182">
        <v>0</v>
      </c>
      <c r="D160" s="182">
        <v>0</v>
      </c>
      <c r="E160" s="182">
        <v>0</v>
      </c>
      <c r="F160" s="182">
        <v>0</v>
      </c>
      <c r="G160" s="182">
        <v>0</v>
      </c>
      <c r="H160" s="182">
        <v>0</v>
      </c>
      <c r="I160" s="182">
        <v>0</v>
      </c>
      <c r="J160" s="182">
        <v>0</v>
      </c>
      <c r="K160" s="182">
        <v>0</v>
      </c>
      <c r="L160" s="182">
        <v>0</v>
      </c>
      <c r="M160" s="182">
        <v>0</v>
      </c>
      <c r="N160" s="182">
        <v>0</v>
      </c>
      <c r="O160" s="182">
        <v>0</v>
      </c>
      <c r="P160" s="182">
        <v>0</v>
      </c>
      <c r="Q160" s="182">
        <v>0</v>
      </c>
      <c r="R160" s="182">
        <v>0</v>
      </c>
      <c r="S160" s="182">
        <v>0</v>
      </c>
      <c r="T160" s="182">
        <v>0</v>
      </c>
      <c r="U160" s="182">
        <v>0</v>
      </c>
      <c r="V160" s="182">
        <v>0</v>
      </c>
      <c r="W160" s="182">
        <v>0</v>
      </c>
      <c r="X160" s="182">
        <v>0</v>
      </c>
      <c r="Y160" s="182">
        <v>0</v>
      </c>
      <c r="Z160" s="182">
        <v>0</v>
      </c>
      <c r="AA160" s="182">
        <v>0</v>
      </c>
      <c r="AB160" s="182">
        <v>0</v>
      </c>
      <c r="AC160" s="182">
        <v>0</v>
      </c>
      <c r="AD160" s="182">
        <v>0</v>
      </c>
      <c r="AE160" s="182">
        <v>0</v>
      </c>
      <c r="AF160" s="182">
        <v>0</v>
      </c>
      <c r="AG160" s="182">
        <v>0</v>
      </c>
      <c r="AH160" s="182">
        <v>0</v>
      </c>
      <c r="AI160" s="182">
        <v>0</v>
      </c>
      <c r="AJ160" s="182">
        <v>0</v>
      </c>
      <c r="AK160" s="182">
        <v>8.0993390263906999</v>
      </c>
      <c r="AL160" s="182">
        <v>11.464857341684063</v>
      </c>
      <c r="AM160" s="182"/>
      <c r="AN160" s="182">
        <v>11.498470948012232</v>
      </c>
      <c r="AO160" s="182">
        <v>11.581036108985424</v>
      </c>
    </row>
    <row r="161" spans="1:41">
      <c r="A161" s="177" t="s">
        <v>366</v>
      </c>
      <c r="B161" s="182">
        <v>92.968132736370819</v>
      </c>
      <c r="C161" s="182">
        <v>69.45525291828794</v>
      </c>
      <c r="D161" s="182">
        <v>20.916762013729976</v>
      </c>
      <c r="E161" s="182">
        <v>85.680601580423144</v>
      </c>
      <c r="F161" s="182">
        <v>70.732369715441024</v>
      </c>
      <c r="G161" s="182">
        <v>63.765496597102597</v>
      </c>
      <c r="H161" s="182">
        <v>34.48188625784254</v>
      </c>
      <c r="I161" s="182">
        <v>6.1118396403147246</v>
      </c>
      <c r="J161" s="182">
        <v>23.05945636119133</v>
      </c>
      <c r="K161" s="182">
        <v>33.208557268031534</v>
      </c>
      <c r="L161" s="182">
        <v>63.044363833873248</v>
      </c>
      <c r="M161" s="182">
        <v>5.6912028725314183</v>
      </c>
      <c r="N161" s="182">
        <v>41.5919926960403</v>
      </c>
      <c r="O161" s="182">
        <v>-3.7806255216772229</v>
      </c>
      <c r="P161" s="182">
        <v>23.015836014110995</v>
      </c>
      <c r="Q161" s="182">
        <v>52.245066152555594</v>
      </c>
      <c r="R161" s="182">
        <v>59.837728194726168</v>
      </c>
      <c r="S161" s="182">
        <v>12.474615607774878</v>
      </c>
      <c r="T161" s="182">
        <v>5.1389393730493964</v>
      </c>
      <c r="U161" s="182">
        <v>34.432761222180311</v>
      </c>
      <c r="V161" s="182">
        <v>35.690356010184487</v>
      </c>
      <c r="W161" s="182">
        <v>3.8694074969770251</v>
      </c>
      <c r="X161" s="182">
        <v>7.0652923671192909</v>
      </c>
      <c r="Y161" s="182">
        <v>21.912803134998011</v>
      </c>
      <c r="Z161" s="182">
        <v>12.282911491325654</v>
      </c>
      <c r="AA161" s="182">
        <v>11.19798101020084</v>
      </c>
      <c r="AB161" s="182">
        <v>9.5710007775921113</v>
      </c>
      <c r="AC161" s="182">
        <v>9.6129227474803898</v>
      </c>
      <c r="AD161" s="182">
        <v>27.439403129041924</v>
      </c>
      <c r="AE161" s="182">
        <v>2.0107659761640453</v>
      </c>
      <c r="AF161" s="182">
        <v>19.542582901765137</v>
      </c>
      <c r="AG161" s="182">
        <v>2.2130340071871575</v>
      </c>
      <c r="AH161" s="182">
        <v>12.866168868466399</v>
      </c>
      <c r="AI161" s="182">
        <v>3.5112359550561791</v>
      </c>
      <c r="AJ161" s="182">
        <v>-5.397344381770079</v>
      </c>
      <c r="AK161" s="182">
        <v>27.180730448207651</v>
      </c>
      <c r="AL161" s="182">
        <v>9.8874971004407328</v>
      </c>
      <c r="AM161" s="182"/>
      <c r="AN161" s="182">
        <v>13.561301084236865</v>
      </c>
      <c r="AO161" s="182">
        <v>11.465359221227597</v>
      </c>
    </row>
    <row r="162" spans="1:41">
      <c r="A162" s="171"/>
      <c r="B162" s="196">
        <v>0</v>
      </c>
      <c r="C162" s="196">
        <v>0</v>
      </c>
      <c r="D162" s="196">
        <v>0</v>
      </c>
      <c r="E162" s="196">
        <v>0</v>
      </c>
      <c r="F162" s="196">
        <v>0</v>
      </c>
      <c r="G162" s="196">
        <v>0</v>
      </c>
      <c r="H162" s="196">
        <v>0</v>
      </c>
      <c r="I162" s="196">
        <v>0</v>
      </c>
      <c r="J162" s="196">
        <v>0</v>
      </c>
      <c r="K162" s="196">
        <v>0</v>
      </c>
      <c r="L162" s="196">
        <v>0</v>
      </c>
      <c r="M162" s="196">
        <v>0</v>
      </c>
      <c r="N162" s="184">
        <v>0</v>
      </c>
      <c r="O162" s="184">
        <v>0</v>
      </c>
      <c r="P162" s="184">
        <v>0</v>
      </c>
      <c r="Q162" s="184">
        <v>0</v>
      </c>
      <c r="R162" s="184">
        <v>0</v>
      </c>
      <c r="S162" s="184">
        <v>0</v>
      </c>
      <c r="T162" s="184">
        <v>0</v>
      </c>
      <c r="U162" s="184">
        <v>0</v>
      </c>
      <c r="V162" s="184">
        <v>0</v>
      </c>
      <c r="W162" s="184">
        <v>0</v>
      </c>
      <c r="X162" s="184">
        <v>0</v>
      </c>
      <c r="Y162" s="184">
        <v>0</v>
      </c>
      <c r="Z162" s="184">
        <v>0</v>
      </c>
      <c r="AA162" s="184">
        <v>0</v>
      </c>
      <c r="AB162" s="184">
        <v>0</v>
      </c>
      <c r="AC162" s="184">
        <v>0</v>
      </c>
      <c r="AD162" s="184">
        <v>0</v>
      </c>
      <c r="AE162" s="185">
        <v>0</v>
      </c>
      <c r="AF162" s="185">
        <v>0</v>
      </c>
      <c r="AG162" s="185">
        <v>0</v>
      </c>
      <c r="AH162" s="185">
        <v>0</v>
      </c>
      <c r="AI162" s="185">
        <v>0</v>
      </c>
      <c r="AJ162" s="194">
        <v>0</v>
      </c>
      <c r="AK162" s="185">
        <v>0</v>
      </c>
      <c r="AL162" s="183">
        <v>0</v>
      </c>
      <c r="AM162" s="183"/>
      <c r="AN162" s="183">
        <v>0</v>
      </c>
      <c r="AO162" s="183">
        <v>0</v>
      </c>
    </row>
    <row r="163" spans="1:41">
      <c r="A163" s="204" t="s">
        <v>183</v>
      </c>
      <c r="B163" s="219">
        <v>365.33227987007291</v>
      </c>
      <c r="C163" s="219">
        <v>347.74319066147859</v>
      </c>
      <c r="D163" s="219">
        <v>313.42963386727683</v>
      </c>
      <c r="E163" s="219">
        <v>213.8350751975529</v>
      </c>
      <c r="F163" s="219">
        <v>230.57424786505325</v>
      </c>
      <c r="G163" s="219">
        <v>316.68125723645193</v>
      </c>
      <c r="H163" s="219">
        <v>381.55231734466707</v>
      </c>
      <c r="I163" s="219">
        <v>395.60696890221061</v>
      </c>
      <c r="J163" s="219">
        <v>371.81719979718252</v>
      </c>
      <c r="K163" s="219">
        <v>368.32639745707775</v>
      </c>
      <c r="L163" s="219">
        <v>369.38177726911209</v>
      </c>
      <c r="M163" s="219">
        <v>381.310592459605</v>
      </c>
      <c r="N163" s="219">
        <v>333.98708281202448</v>
      </c>
      <c r="O163" s="219">
        <v>394.87078771214874</v>
      </c>
      <c r="P163" s="219">
        <v>368.82838360762742</v>
      </c>
      <c r="Q163" s="219">
        <v>346.36271321137912</v>
      </c>
      <c r="R163" s="219">
        <v>333.42132318208343</v>
      </c>
      <c r="S163" s="219">
        <v>402.76129440620309</v>
      </c>
      <c r="T163" s="219">
        <v>358.05873431683438</v>
      </c>
      <c r="U163" s="219">
        <v>342.94841569219159</v>
      </c>
      <c r="V163" s="219">
        <v>402.10836646267927</v>
      </c>
      <c r="W163" s="219">
        <v>537.52168655696335</v>
      </c>
      <c r="X163" s="219">
        <v>454.98709130683272</v>
      </c>
      <c r="Y163" s="219">
        <v>397.04295477348876</v>
      </c>
      <c r="Z163" s="219">
        <v>395.07580284823803</v>
      </c>
      <c r="AA163" s="219">
        <v>385.79647735695886</v>
      </c>
      <c r="AB163" s="219">
        <v>374.6422249061099</v>
      </c>
      <c r="AC163" s="219">
        <v>392.17466191839492</v>
      </c>
      <c r="AD163" s="219">
        <v>376.34000014614861</v>
      </c>
      <c r="AE163" s="219">
        <v>376.96974774661555</v>
      </c>
      <c r="AF163" s="219">
        <v>349.82782462514575</v>
      </c>
      <c r="AG163" s="219">
        <v>337.35934399844598</v>
      </c>
      <c r="AH163" s="219">
        <v>328.76980775078556</v>
      </c>
      <c r="AI163" s="219">
        <v>347.72289846025802</v>
      </c>
      <c r="AJ163" s="219">
        <v>366.28313283082912</v>
      </c>
      <c r="AK163" s="219">
        <v>335.77579968157482</v>
      </c>
      <c r="AL163" s="219">
        <v>342.89028067733705</v>
      </c>
      <c r="AM163" s="219"/>
      <c r="AN163" s="219">
        <v>323.25271059216016</v>
      </c>
      <c r="AO163" s="219">
        <v>282.6253314587745</v>
      </c>
    </row>
    <row r="164" spans="1:41">
      <c r="A164" s="177" t="s">
        <v>364</v>
      </c>
      <c r="B164" s="182">
        <v>303.04626459485559</v>
      </c>
      <c r="C164" s="182">
        <v>279.72762645914395</v>
      </c>
      <c r="D164" s="182">
        <v>236.69908466819217</v>
      </c>
      <c r="E164" s="182">
        <v>200.89854703033393</v>
      </c>
      <c r="F164" s="182">
        <v>203.50644256012552</v>
      </c>
      <c r="G164" s="182">
        <v>234.30572420999124</v>
      </c>
      <c r="H164" s="182">
        <v>297.08055049585107</v>
      </c>
      <c r="I164" s="182">
        <v>304.77238666167108</v>
      </c>
      <c r="J164" s="182">
        <v>294.59227089349878</v>
      </c>
      <c r="K164" s="182">
        <v>272.52765637089863</v>
      </c>
      <c r="L164" s="182">
        <v>273.78712343116524</v>
      </c>
      <c r="M164" s="182">
        <v>280.57450628366246</v>
      </c>
      <c r="N164" s="182">
        <v>234.45372468129713</v>
      </c>
      <c r="O164" s="182">
        <v>277.88415901540071</v>
      </c>
      <c r="P164" s="182">
        <v>260.04320325733914</v>
      </c>
      <c r="Q164" s="182">
        <v>265.47852065519726</v>
      </c>
      <c r="R164" s="182">
        <v>231.57075773152908</v>
      </c>
      <c r="S164" s="182">
        <v>298.16441174143529</v>
      </c>
      <c r="T164" s="182">
        <v>308.97559630497727</v>
      </c>
      <c r="U164" s="182">
        <v>281.34430403621275</v>
      </c>
      <c r="V164" s="182">
        <v>297.36007504355206</v>
      </c>
      <c r="W164" s="182">
        <v>413.21697071657644</v>
      </c>
      <c r="X164" s="182">
        <v>344.61283774462464</v>
      </c>
      <c r="Y164" s="182">
        <v>297.8721390303466</v>
      </c>
      <c r="Z164" s="182">
        <v>299.7453318500676</v>
      </c>
      <c r="AA164" s="182">
        <v>297.60686174155524</v>
      </c>
      <c r="AB164" s="182">
        <v>287.13829558426949</v>
      </c>
      <c r="AC164" s="182">
        <v>293.98940173327441</v>
      </c>
      <c r="AD164" s="182">
        <v>281.64300276951633</v>
      </c>
      <c r="AE164" s="182">
        <v>274.8116652353923</v>
      </c>
      <c r="AF164" s="182">
        <v>246.63783519969633</v>
      </c>
      <c r="AG164" s="182">
        <v>242.53881481275928</v>
      </c>
      <c r="AH164" s="182">
        <v>236.45639760786565</v>
      </c>
      <c r="AI164" s="182">
        <v>239.97347066167291</v>
      </c>
      <c r="AJ164" s="182">
        <v>250.64268956222233</v>
      </c>
      <c r="AK164" s="182">
        <v>219.89434071500943</v>
      </c>
      <c r="AL164" s="182">
        <v>226.44977963349569</v>
      </c>
      <c r="AM164" s="182"/>
      <c r="AN164" s="182">
        <v>218.29858215179314</v>
      </c>
      <c r="AO164" s="182">
        <v>177.74643626203485</v>
      </c>
    </row>
    <row r="165" spans="1:41">
      <c r="A165" s="177" t="s">
        <v>203</v>
      </c>
      <c r="B165" s="182">
        <v>58.203845140900711</v>
      </c>
      <c r="C165" s="182">
        <v>59.377431906614788</v>
      </c>
      <c r="D165" s="182">
        <v>67.005148741418765</v>
      </c>
      <c r="E165" s="182">
        <v>0.66913076726994647</v>
      </c>
      <c r="F165" s="182">
        <v>4.0133981109870547</v>
      </c>
      <c r="G165" s="182">
        <v>61.139194035751608</v>
      </c>
      <c r="H165" s="182">
        <v>63.221007893139038</v>
      </c>
      <c r="I165" s="182">
        <v>66.761895841139008</v>
      </c>
      <c r="J165" s="182">
        <v>60.316130596768147</v>
      </c>
      <c r="K165" s="182">
        <v>63.991300529078408</v>
      </c>
      <c r="L165" s="182">
        <v>61.861069620375929</v>
      </c>
      <c r="M165" s="182">
        <v>65.780969479353672</v>
      </c>
      <c r="N165" s="182">
        <v>62.557062185101273</v>
      </c>
      <c r="O165" s="182">
        <v>80.358750265953091</v>
      </c>
      <c r="P165" s="182">
        <v>72.186737532441299</v>
      </c>
      <c r="Q165" s="182">
        <v>48.006593180179252</v>
      </c>
      <c r="R165" s="182">
        <v>72.091472394342716</v>
      </c>
      <c r="S165" s="182">
        <v>72.975182635757051</v>
      </c>
      <c r="T165" s="182">
        <v>29.69304237744883</v>
      </c>
      <c r="U165" s="182">
        <v>47.234534138061107</v>
      </c>
      <c r="V165" s="182">
        <v>90.577120650377466</v>
      </c>
      <c r="W165" s="182">
        <v>109.25818831817465</v>
      </c>
      <c r="X165" s="182">
        <v>95.967757828974584</v>
      </c>
      <c r="Y165" s="182">
        <v>86.998087954110886</v>
      </c>
      <c r="Z165" s="182">
        <v>83.029171914791903</v>
      </c>
      <c r="AA165" s="182">
        <v>76.6298401044792</v>
      </c>
      <c r="AB165" s="182">
        <v>75.889681187234245</v>
      </c>
      <c r="AC165" s="182">
        <v>80.022344808323439</v>
      </c>
      <c r="AD165" s="182">
        <v>76.187274839784564</v>
      </c>
      <c r="AE165" s="182">
        <v>80.067584078643293</v>
      </c>
      <c r="AF165" s="182">
        <v>81.288468317019607</v>
      </c>
      <c r="AG165" s="182">
        <v>73.32149348577137</v>
      </c>
      <c r="AH165" s="182">
        <v>71.709970605128902</v>
      </c>
      <c r="AI165" s="182">
        <v>74.984394506866408</v>
      </c>
      <c r="AJ165" s="182">
        <v>78.195976638546398</v>
      </c>
      <c r="AK165" s="182">
        <v>77.519660346408074</v>
      </c>
      <c r="AL165" s="182">
        <v>78.363488749710044</v>
      </c>
      <c r="AM165" s="182"/>
      <c r="AN165" s="182">
        <v>73.049763691965524</v>
      </c>
      <c r="AO165" s="182">
        <v>75.63933726041536</v>
      </c>
    </row>
    <row r="166" spans="1:41">
      <c r="A166" s="177" t="s">
        <v>204</v>
      </c>
      <c r="B166" s="182">
        <v>4.0382758317970326</v>
      </c>
      <c r="C166" s="182">
        <v>8.6381322957198439</v>
      </c>
      <c r="D166" s="182">
        <v>9.7254004576659039</v>
      </c>
      <c r="E166" s="182">
        <v>7.5516186591893959</v>
      </c>
      <c r="F166" s="182">
        <v>14.816379492440932</v>
      </c>
      <c r="G166" s="182">
        <v>13.950467368896671</v>
      </c>
      <c r="H166" s="182">
        <v>13.104634689334144</v>
      </c>
      <c r="I166" s="182">
        <v>13.605282877482205</v>
      </c>
      <c r="J166" s="182">
        <v>12.058817045479596</v>
      </c>
      <c r="K166" s="182">
        <v>11.961772517200277</v>
      </c>
      <c r="L166" s="182">
        <v>11.522569882252526</v>
      </c>
      <c r="M166" s="182">
        <v>10.107719928186714</v>
      </c>
      <c r="N166" s="182">
        <v>11.243363879214147</v>
      </c>
      <c r="O166" s="182">
        <v>10.670856450794586</v>
      </c>
      <c r="P166" s="182">
        <v>9.7285032713257813</v>
      </c>
      <c r="Q166" s="182">
        <v>9.3305273072451396</v>
      </c>
      <c r="R166" s="182">
        <v>7.8774069854677817</v>
      </c>
      <c r="S166" s="182">
        <v>8.0175119339610212</v>
      </c>
      <c r="T166" s="182">
        <v>7.6958750611032425</v>
      </c>
      <c r="U166" s="182">
        <v>7.237834779328554</v>
      </c>
      <c r="V166" s="182">
        <v>7.1023361772457232</v>
      </c>
      <c r="W166" s="182">
        <v>6.2667577940171384</v>
      </c>
      <c r="X166" s="182">
        <v>5.1043534814055693</v>
      </c>
      <c r="Y166" s="182">
        <v>4.9410294757965278</v>
      </c>
      <c r="Z166" s="182">
        <v>5.2128823469922505</v>
      </c>
      <c r="AA166" s="182">
        <v>4.4650735942960011</v>
      </c>
      <c r="AB166" s="182">
        <v>4.682097182469434</v>
      </c>
      <c r="AC166" s="182">
        <v>4.7327545407288447</v>
      </c>
      <c r="AD166" s="182">
        <v>4.4356105723910639</v>
      </c>
      <c r="AE166" s="182">
        <v>4.4613870096139747</v>
      </c>
      <c r="AF166" s="182">
        <v>4.4263984165288361</v>
      </c>
      <c r="AG166" s="182">
        <v>4.4746298891401768</v>
      </c>
      <c r="AH166" s="182">
        <v>4.02067777139575</v>
      </c>
      <c r="AI166" s="182">
        <v>4.0509259259259256</v>
      </c>
      <c r="AJ166" s="182">
        <v>3.9247741226975488</v>
      </c>
      <c r="AK166" s="182">
        <v>3.2023447676943122</v>
      </c>
      <c r="AL166" s="182">
        <v>3.3576896311760613</v>
      </c>
      <c r="AM166" s="182"/>
      <c r="AN166" s="182">
        <v>3.1581873783708643</v>
      </c>
      <c r="AO166" s="182">
        <v>1.2012599882543467</v>
      </c>
    </row>
    <row r="167" spans="1:41">
      <c r="A167" s="177" t="s">
        <v>205</v>
      </c>
      <c r="B167" s="182">
        <v>0</v>
      </c>
      <c r="C167" s="182">
        <v>0</v>
      </c>
      <c r="D167" s="182">
        <v>0</v>
      </c>
      <c r="E167" s="182">
        <v>0.63726739739994898</v>
      </c>
      <c r="F167" s="182">
        <v>0.90527776939557625</v>
      </c>
      <c r="G167" s="182">
        <v>0.81895456214170737</v>
      </c>
      <c r="H167" s="182">
        <v>0.98664238008500293</v>
      </c>
      <c r="I167" s="182">
        <v>0.93668040464593494</v>
      </c>
      <c r="J167" s="182">
        <v>0.88181477480655179</v>
      </c>
      <c r="K167" s="182">
        <v>1.0037851063384848</v>
      </c>
      <c r="L167" s="182">
        <v>0.93111675816182016</v>
      </c>
      <c r="M167" s="182">
        <v>0.84380610412926393</v>
      </c>
      <c r="N167" s="182">
        <v>1.0651607885571297</v>
      </c>
      <c r="O167" s="182">
        <v>0.98198065498109677</v>
      </c>
      <c r="P167" s="182">
        <v>1.0878518035028828</v>
      </c>
      <c r="Q167" s="182">
        <v>1.1626366833948993</v>
      </c>
      <c r="R167" s="182">
        <v>1.2225957931590208</v>
      </c>
      <c r="S167" s="182">
        <v>1.358229817759844</v>
      </c>
      <c r="T167" s="182">
        <v>1.3536718348520362</v>
      </c>
      <c r="U167" s="182">
        <v>1.1316484345529989</v>
      </c>
      <c r="V167" s="182">
        <v>1.0162147674989952</v>
      </c>
      <c r="W167" s="182">
        <v>1.0935282056674203</v>
      </c>
      <c r="X167" s="182">
        <v>0.99525038923158771</v>
      </c>
      <c r="Y167" s="182">
        <v>1.0696098290517386</v>
      </c>
      <c r="Z167" s="182">
        <v>0.87341062251192891</v>
      </c>
      <c r="AA167" s="182">
        <v>0.79418305036885395</v>
      </c>
      <c r="AB167" s="182">
        <v>0.7527753420578065</v>
      </c>
      <c r="AC167" s="182">
        <v>0.7060338741087292</v>
      </c>
      <c r="AD167" s="182">
        <v>0.59190190504724249</v>
      </c>
      <c r="AE167" s="182">
        <v>0.63534619385738922</v>
      </c>
      <c r="AF167" s="182">
        <v>0.59651310973129801</v>
      </c>
      <c r="AG167" s="182">
        <v>0.52724321174364885</v>
      </c>
      <c r="AH167" s="182">
        <v>0.50005068081224446</v>
      </c>
      <c r="AI167" s="182">
        <v>0.54619225967540563</v>
      </c>
      <c r="AJ167" s="182">
        <v>0.56157340388359211</v>
      </c>
      <c r="AK167" s="182">
        <v>0.45230858300767118</v>
      </c>
      <c r="AL167" s="182">
        <v>0.47552771978659247</v>
      </c>
      <c r="AM167" s="182"/>
      <c r="AN167" s="182">
        <v>0.53933833750347515</v>
      </c>
      <c r="AO167" s="182">
        <v>0.48050399530173871</v>
      </c>
    </row>
    <row r="168" spans="1:41">
      <c r="A168" s="177" t="s">
        <v>206</v>
      </c>
      <c r="B168" s="182">
        <v>0</v>
      </c>
      <c r="C168" s="182">
        <v>0</v>
      </c>
      <c r="D168" s="182">
        <v>0</v>
      </c>
      <c r="E168" s="182">
        <v>4.0785113433596729</v>
      </c>
      <c r="F168" s="182">
        <v>7.3629258577506862</v>
      </c>
      <c r="G168" s="182">
        <v>6.4951568721583701</v>
      </c>
      <c r="H168" s="182">
        <v>6.6029143897996354</v>
      </c>
      <c r="I168" s="182">
        <v>6.3928437617085052</v>
      </c>
      <c r="J168" s="182">
        <v>0.33068054055245694</v>
      </c>
      <c r="K168" s="182">
        <v>13.279240469269538</v>
      </c>
      <c r="L168" s="182">
        <v>13.53998952493647</v>
      </c>
      <c r="M168" s="182">
        <v>15.85278276481149</v>
      </c>
      <c r="N168" s="182">
        <v>13.830182937138606</v>
      </c>
      <c r="O168" s="182">
        <v>13.256738842244806</v>
      </c>
      <c r="P168" s="182">
        <v>12.712325360933688</v>
      </c>
      <c r="Q168" s="182">
        <v>12.156175955496035</v>
      </c>
      <c r="R168" s="182">
        <v>11.211759148628747</v>
      </c>
      <c r="S168" s="182">
        <v>11.432866524250338</v>
      </c>
      <c r="T168" s="182">
        <v>3.9231415213767344</v>
      </c>
      <c r="U168" s="182">
        <v>0.83694832138815534</v>
      </c>
      <c r="V168" s="182">
        <v>0</v>
      </c>
      <c r="W168" s="182">
        <v>0.1156616371379002</v>
      </c>
      <c r="X168" s="182">
        <v>1.9707928499635402E-2</v>
      </c>
      <c r="Y168" s="182">
        <v>1.8931147416844936E-2</v>
      </c>
      <c r="Z168" s="182">
        <v>0</v>
      </c>
      <c r="AA168" s="182">
        <v>0</v>
      </c>
      <c r="AB168" s="182">
        <v>0</v>
      </c>
      <c r="AC168" s="182">
        <v>0</v>
      </c>
      <c r="AD168" s="182">
        <v>0</v>
      </c>
      <c r="AE168" s="182">
        <v>0</v>
      </c>
      <c r="AF168" s="182">
        <v>0</v>
      </c>
      <c r="AG168" s="182">
        <v>0</v>
      </c>
      <c r="AH168" s="182">
        <v>0</v>
      </c>
      <c r="AI168" s="182">
        <v>0</v>
      </c>
      <c r="AJ168" s="182">
        <v>0</v>
      </c>
      <c r="AK168" s="182">
        <v>0</v>
      </c>
      <c r="AL168" s="182">
        <v>0</v>
      </c>
      <c r="AM168" s="182"/>
      <c r="AN168" s="182">
        <v>0</v>
      </c>
      <c r="AO168" s="182">
        <v>4.8139381751526047</v>
      </c>
    </row>
    <row r="169" spans="1:41">
      <c r="A169" s="177" t="s">
        <v>207</v>
      </c>
      <c r="B169" s="182">
        <v>0</v>
      </c>
      <c r="C169" s="182">
        <v>0</v>
      </c>
      <c r="D169" s="182">
        <v>0</v>
      </c>
      <c r="E169" s="182">
        <v>0</v>
      </c>
      <c r="F169" s="182">
        <v>0</v>
      </c>
      <c r="G169" s="182">
        <v>0</v>
      </c>
      <c r="H169" s="182">
        <v>0.22768670309653913</v>
      </c>
      <c r="I169" s="182">
        <v>0.16391907081303861</v>
      </c>
      <c r="J169" s="182">
        <v>0</v>
      </c>
      <c r="K169" s="182">
        <v>-2.09121897153851E-2</v>
      </c>
      <c r="L169" s="182">
        <v>-0.1745843921553413</v>
      </c>
      <c r="M169" s="182">
        <v>-1.7953321364452424E-2</v>
      </c>
      <c r="N169" s="182">
        <v>-1.6907314104081424E-2</v>
      </c>
      <c r="O169" s="182">
        <v>0</v>
      </c>
      <c r="P169" s="182">
        <v>0</v>
      </c>
      <c r="Q169" s="182">
        <v>0</v>
      </c>
      <c r="R169" s="182">
        <v>0</v>
      </c>
      <c r="S169" s="182">
        <v>0</v>
      </c>
      <c r="T169" s="182">
        <v>0</v>
      </c>
      <c r="U169" s="182">
        <v>0</v>
      </c>
      <c r="V169" s="182">
        <v>0</v>
      </c>
      <c r="W169" s="182">
        <v>0</v>
      </c>
      <c r="X169" s="182">
        <v>0</v>
      </c>
      <c r="Y169" s="182">
        <v>0</v>
      </c>
      <c r="Z169" s="182">
        <v>0</v>
      </c>
      <c r="AA169" s="182">
        <v>0</v>
      </c>
      <c r="AB169" s="182">
        <v>0</v>
      </c>
      <c r="AC169" s="182">
        <v>0</v>
      </c>
      <c r="AD169" s="182">
        <v>0</v>
      </c>
      <c r="AE169" s="182">
        <v>0</v>
      </c>
      <c r="AF169" s="182">
        <v>0</v>
      </c>
      <c r="AG169" s="182">
        <v>0</v>
      </c>
      <c r="AH169" s="182">
        <v>0</v>
      </c>
      <c r="AI169" s="182">
        <v>0</v>
      </c>
      <c r="AJ169" s="182">
        <v>0</v>
      </c>
      <c r="AK169" s="182">
        <v>0</v>
      </c>
      <c r="AL169" s="182">
        <v>0</v>
      </c>
      <c r="AM169" s="182"/>
      <c r="AN169" s="182">
        <v>0</v>
      </c>
      <c r="AO169" s="182">
        <v>0</v>
      </c>
    </row>
    <row r="170" spans="1:41">
      <c r="A170" s="177" t="s">
        <v>208</v>
      </c>
      <c r="B170" s="182">
        <v>0</v>
      </c>
      <c r="C170" s="182">
        <v>0</v>
      </c>
      <c r="D170" s="182">
        <v>0</v>
      </c>
      <c r="E170" s="182">
        <v>0</v>
      </c>
      <c r="F170" s="182">
        <v>0</v>
      </c>
      <c r="G170" s="182">
        <v>0</v>
      </c>
      <c r="H170" s="182">
        <v>0</v>
      </c>
      <c r="I170" s="182">
        <v>0</v>
      </c>
      <c r="J170" s="182">
        <v>0</v>
      </c>
      <c r="K170" s="182">
        <v>0</v>
      </c>
      <c r="L170" s="182">
        <v>0</v>
      </c>
      <c r="M170" s="182">
        <v>0</v>
      </c>
      <c r="N170" s="182">
        <v>2.4177459168836437</v>
      </c>
      <c r="O170" s="182">
        <v>4.1570514394199769</v>
      </c>
      <c r="P170" s="182">
        <v>4.5845183147621489</v>
      </c>
      <c r="Q170" s="182">
        <v>3.3701746898409102</v>
      </c>
      <c r="R170" s="182">
        <v>0.66687043263219314</v>
      </c>
      <c r="S170" s="182">
        <v>2.7823931218187092</v>
      </c>
      <c r="T170" s="182">
        <v>0.42615594800897427</v>
      </c>
      <c r="U170" s="182">
        <v>1.1788004526593739E-2</v>
      </c>
      <c r="V170" s="182">
        <v>0</v>
      </c>
      <c r="W170" s="182">
        <v>0</v>
      </c>
      <c r="X170" s="182">
        <v>1.7934214934668216</v>
      </c>
      <c r="Y170" s="182">
        <v>0</v>
      </c>
      <c r="Z170" s="182">
        <v>0</v>
      </c>
      <c r="AA170" s="182">
        <v>0</v>
      </c>
      <c r="AB170" s="182">
        <v>0</v>
      </c>
      <c r="AC170" s="182">
        <v>0</v>
      </c>
      <c r="AD170" s="182">
        <v>0.39460127003149498</v>
      </c>
      <c r="AE170" s="182">
        <v>3.1557854903685705</v>
      </c>
      <c r="AF170" s="182">
        <v>2.2572598356877527</v>
      </c>
      <c r="AG170" s="182">
        <v>3.1010225743343551</v>
      </c>
      <c r="AH170" s="182">
        <v>3.2165422171165998</v>
      </c>
      <c r="AI170" s="182">
        <v>3.2576466916354554</v>
      </c>
      <c r="AJ170" s="182">
        <v>3.1011331303349472</v>
      </c>
      <c r="AK170" s="182">
        <v>2.4726202537752693</v>
      </c>
      <c r="AL170" s="182">
        <v>2.5284156808165159</v>
      </c>
      <c r="AM170" s="182"/>
      <c r="AN170" s="182">
        <v>2.7856547122602167</v>
      </c>
      <c r="AO170" s="182">
        <v>3.4658575216671705</v>
      </c>
    </row>
    <row r="171" spans="1:41">
      <c r="A171" s="177" t="s">
        <v>209</v>
      </c>
      <c r="B171" s="182">
        <v>0</v>
      </c>
      <c r="C171" s="182">
        <v>0</v>
      </c>
      <c r="D171" s="182">
        <v>0</v>
      </c>
      <c r="E171" s="182">
        <v>0</v>
      </c>
      <c r="F171" s="182">
        <v>0</v>
      </c>
      <c r="G171" s="182">
        <v>0</v>
      </c>
      <c r="H171" s="182">
        <v>0.30358227079538552</v>
      </c>
      <c r="I171" s="182">
        <v>2.9505432746346947</v>
      </c>
      <c r="J171" s="182">
        <v>3.6374859460770264</v>
      </c>
      <c r="K171" s="182">
        <v>4.0569648047847098</v>
      </c>
      <c r="L171" s="182">
        <v>4.0348392853678883</v>
      </c>
      <c r="M171" s="182">
        <v>3.357271095152603</v>
      </c>
      <c r="N171" s="182">
        <v>3.6857944746897506</v>
      </c>
      <c r="O171" s="182">
        <v>4.2552495049180861</v>
      </c>
      <c r="P171" s="182">
        <v>4.2115405535611607</v>
      </c>
      <c r="Q171" s="182">
        <v>4.0618699318606604</v>
      </c>
      <c r="R171" s="182">
        <v>4.1818333379643784</v>
      </c>
      <c r="S171" s="182">
        <v>4.0351293615001183</v>
      </c>
      <c r="T171" s="182">
        <v>3.9482095183184387</v>
      </c>
      <c r="U171" s="182">
        <v>3.7250094304036212</v>
      </c>
      <c r="V171" s="182">
        <v>3.2384866217000945</v>
      </c>
      <c r="W171" s="182">
        <v>3.9324956626886074</v>
      </c>
      <c r="X171" s="182">
        <v>3.3700557734376537</v>
      </c>
      <c r="Y171" s="182">
        <v>3.3886753876152436</v>
      </c>
      <c r="Z171" s="182">
        <v>3.5488052662063638</v>
      </c>
      <c r="AA171" s="182">
        <v>3.4591083971621197</v>
      </c>
      <c r="AB171" s="182">
        <v>3.4412587065499727</v>
      </c>
      <c r="AC171" s="182">
        <v>3.3284454065125804</v>
      </c>
      <c r="AD171" s="182">
        <v>3.7925566508582573</v>
      </c>
      <c r="AE171" s="182">
        <v>4.0564410838587159</v>
      </c>
      <c r="AF171" s="182">
        <v>4.03324204875139</v>
      </c>
      <c r="AG171" s="182">
        <v>3.9959485521623908</v>
      </c>
      <c r="AH171" s="182">
        <v>3.9193161469067808</v>
      </c>
      <c r="AI171" s="182">
        <v>3.8558572617561375</v>
      </c>
      <c r="AJ171" s="182">
        <v>3.8311785553836173</v>
      </c>
      <c r="AK171" s="182">
        <v>3.2505910165484639</v>
      </c>
      <c r="AL171" s="182">
        <v>3.2996984458362326</v>
      </c>
      <c r="AM171" s="182"/>
      <c r="AN171" s="182">
        <v>2.969140950792327</v>
      </c>
      <c r="AO171" s="182">
        <v>2.4603584203876063</v>
      </c>
    </row>
    <row r="172" spans="1:41">
      <c r="A172" s="177" t="s">
        <v>210</v>
      </c>
      <c r="B172" s="182">
        <v>0</v>
      </c>
      <c r="C172" s="182">
        <v>0</v>
      </c>
      <c r="D172" s="182">
        <v>0</v>
      </c>
      <c r="E172" s="182">
        <v>0</v>
      </c>
      <c r="F172" s="182">
        <v>0</v>
      </c>
      <c r="G172" s="182">
        <v>0</v>
      </c>
      <c r="H172" s="182">
        <v>0</v>
      </c>
      <c r="I172" s="182">
        <v>0</v>
      </c>
      <c r="J172" s="182">
        <v>0</v>
      </c>
      <c r="K172" s="182">
        <v>1.5265898492231122</v>
      </c>
      <c r="L172" s="182">
        <v>2.4247832243797403</v>
      </c>
      <c r="M172" s="182">
        <v>3.0161579892280068</v>
      </c>
      <c r="N172" s="182">
        <v>2.0626923206979337</v>
      </c>
      <c r="O172" s="182">
        <v>2.0130603427112486</v>
      </c>
      <c r="P172" s="182">
        <v>2.439896187856466</v>
      </c>
      <c r="Q172" s="182">
        <v>2.2516887665749312</v>
      </c>
      <c r="R172" s="182">
        <v>2.1117563700019453</v>
      </c>
      <c r="S172" s="182">
        <v>2.1758050478677111</v>
      </c>
      <c r="T172" s="182">
        <v>0.60163192660090492</v>
      </c>
      <c r="U172" s="182">
        <v>-2.3576009053187477E-2</v>
      </c>
      <c r="V172" s="182">
        <v>1.5187385536248716</v>
      </c>
      <c r="W172" s="182">
        <v>2.2711739656169496</v>
      </c>
      <c r="X172" s="182">
        <v>1.8131294219664571</v>
      </c>
      <c r="Y172" s="182">
        <v>1.6943376938076218</v>
      </c>
      <c r="Z172" s="182">
        <v>1.6640770807858858</v>
      </c>
      <c r="AA172" s="182">
        <v>1.6236631251985458</v>
      </c>
      <c r="AB172" s="182">
        <v>1.5634564796585211</v>
      </c>
      <c r="AC172" s="182">
        <v>1.4663780462258222</v>
      </c>
      <c r="AD172" s="182">
        <v>1.4395638925223058</v>
      </c>
      <c r="AE172" s="182">
        <v>1.5778927451842852</v>
      </c>
      <c r="AF172" s="182">
        <v>1.1591334291369539</v>
      </c>
      <c r="AG172" s="182">
        <v>1.1724224050615348</v>
      </c>
      <c r="AH172" s="182">
        <v>1.1420076359090447</v>
      </c>
      <c r="AI172" s="182">
        <v>0.98834789846025795</v>
      </c>
      <c r="AJ172" s="182">
        <v>1.0607497628912295</v>
      </c>
      <c r="AK172" s="182">
        <v>0.97698653929656976</v>
      </c>
      <c r="AL172" s="182">
        <v>1.0032475063790303</v>
      </c>
      <c r="AM172" s="182"/>
      <c r="AN172" s="182">
        <v>1.1398387545176536</v>
      </c>
      <c r="AO172" s="182">
        <v>0.9076186577921731</v>
      </c>
    </row>
    <row r="173" spans="1:41">
      <c r="A173" s="177" t="s">
        <v>211</v>
      </c>
      <c r="B173" s="182">
        <v>0</v>
      </c>
      <c r="C173" s="182">
        <v>0</v>
      </c>
      <c r="D173" s="182">
        <v>0</v>
      </c>
      <c r="E173" s="182">
        <v>0</v>
      </c>
      <c r="F173" s="182">
        <v>0</v>
      </c>
      <c r="G173" s="182">
        <v>0</v>
      </c>
      <c r="H173" s="182">
        <v>0</v>
      </c>
      <c r="I173" s="182">
        <v>0</v>
      </c>
      <c r="J173" s="182">
        <v>0</v>
      </c>
      <c r="K173" s="182">
        <v>0</v>
      </c>
      <c r="L173" s="182">
        <v>0</v>
      </c>
      <c r="M173" s="182">
        <v>0</v>
      </c>
      <c r="N173" s="182">
        <v>0</v>
      </c>
      <c r="O173" s="182">
        <v>0</v>
      </c>
      <c r="P173" s="182">
        <v>0</v>
      </c>
      <c r="Q173" s="182">
        <v>0</v>
      </c>
      <c r="R173" s="182">
        <v>0</v>
      </c>
      <c r="S173" s="182">
        <v>0</v>
      </c>
      <c r="T173" s="182">
        <v>0</v>
      </c>
      <c r="U173" s="182">
        <v>0</v>
      </c>
      <c r="V173" s="182">
        <v>0</v>
      </c>
      <c r="W173" s="182">
        <v>0</v>
      </c>
      <c r="X173" s="182">
        <v>0</v>
      </c>
      <c r="Y173" s="182">
        <v>0</v>
      </c>
      <c r="Z173" s="182">
        <v>0</v>
      </c>
      <c r="AA173" s="182">
        <v>0</v>
      </c>
      <c r="AB173" s="182">
        <v>0</v>
      </c>
      <c r="AC173" s="182">
        <v>6.9749939870741491</v>
      </c>
      <c r="AD173" s="182">
        <v>6.5109209555196683</v>
      </c>
      <c r="AE173" s="182">
        <v>6.5210257699208967</v>
      </c>
      <c r="AF173" s="182">
        <v>7.7275561942463602</v>
      </c>
      <c r="AG173" s="182">
        <v>6.5974775574764468</v>
      </c>
      <c r="AH173" s="182">
        <v>6.3317228097442309</v>
      </c>
      <c r="AI173" s="182">
        <v>6.0601331668747402</v>
      </c>
      <c r="AJ173" s="182">
        <v>5.8590825138521447</v>
      </c>
      <c r="AK173" s="182">
        <v>5.7111497081101952</v>
      </c>
      <c r="AL173" s="182">
        <v>6.6109951287404307</v>
      </c>
      <c r="AM173" s="182"/>
      <c r="AN173" s="182">
        <v>1.5457325549068668</v>
      </c>
      <c r="AO173" s="182">
        <v>0</v>
      </c>
    </row>
    <row r="174" spans="1:41">
      <c r="A174" s="177" t="s">
        <v>93</v>
      </c>
      <c r="B174" s="182">
        <v>0</v>
      </c>
      <c r="C174" s="182">
        <v>0</v>
      </c>
      <c r="D174" s="182">
        <v>0</v>
      </c>
      <c r="E174" s="182">
        <v>0</v>
      </c>
      <c r="F174" s="182">
        <v>0</v>
      </c>
      <c r="G174" s="182">
        <v>0</v>
      </c>
      <c r="H174" s="182">
        <v>0</v>
      </c>
      <c r="I174" s="182">
        <v>0</v>
      </c>
      <c r="J174" s="182">
        <v>0</v>
      </c>
      <c r="K174" s="182">
        <v>0</v>
      </c>
      <c r="L174" s="182">
        <v>1.4354716688328062</v>
      </c>
      <c r="M174" s="182">
        <v>1.7773788150807899</v>
      </c>
      <c r="N174" s="182">
        <v>2.6882629425489464</v>
      </c>
      <c r="O174" s="182">
        <v>1.3256738842244808</v>
      </c>
      <c r="P174" s="182">
        <v>1.8338073259048595</v>
      </c>
      <c r="Q174" s="182">
        <v>0.55924296163298948</v>
      </c>
      <c r="R174" s="182">
        <v>2.4868709883575537</v>
      </c>
      <c r="S174" s="182">
        <v>1.8197642218529948</v>
      </c>
      <c r="T174" s="182">
        <v>1.4414098241480016</v>
      </c>
      <c r="U174" s="182">
        <v>1.4499245567710297</v>
      </c>
      <c r="V174" s="182">
        <v>1.2953946486800376</v>
      </c>
      <c r="W174" s="182">
        <v>1.3669102570842753</v>
      </c>
      <c r="X174" s="182">
        <v>1.3105772452257543</v>
      </c>
      <c r="Y174" s="182">
        <v>1.0601442553433162</v>
      </c>
      <c r="Z174" s="182">
        <v>1.0021237668821081</v>
      </c>
      <c r="AA174" s="182">
        <v>1.2177473438989093</v>
      </c>
      <c r="AB174" s="182">
        <v>1.1746604238704235</v>
      </c>
      <c r="AC174" s="182">
        <v>0.95430952214696374</v>
      </c>
      <c r="AD174" s="182">
        <v>1.3445672904776866</v>
      </c>
      <c r="AE174" s="182">
        <v>1.6826201397761629</v>
      </c>
      <c r="AF174" s="182">
        <v>1.7014180743472249</v>
      </c>
      <c r="AG174" s="182">
        <v>1.6302915099968087</v>
      </c>
      <c r="AH174" s="182">
        <v>1.4731222759063418</v>
      </c>
      <c r="AI174" s="182">
        <v>1.8076362879733667</v>
      </c>
      <c r="AJ174" s="182">
        <v>1.5848849398492488</v>
      </c>
      <c r="AK174" s="182">
        <v>1.2302793457808656</v>
      </c>
      <c r="AL174" s="182">
        <v>1.4091858037578289</v>
      </c>
      <c r="AM174" s="182"/>
      <c r="AN174" s="182">
        <v>1.345565749235474</v>
      </c>
      <c r="AO174" s="182">
        <v>1.2324037657276075</v>
      </c>
    </row>
    <row r="175" spans="1:41">
      <c r="A175" s="177" t="s">
        <v>94</v>
      </c>
      <c r="B175" s="182">
        <v>0</v>
      </c>
      <c r="C175" s="182">
        <v>0</v>
      </c>
      <c r="D175" s="182">
        <v>0</v>
      </c>
      <c r="E175" s="182">
        <v>0</v>
      </c>
      <c r="F175" s="182">
        <v>0</v>
      </c>
      <c r="G175" s="182">
        <v>0</v>
      </c>
      <c r="H175" s="182">
        <v>0</v>
      </c>
      <c r="I175" s="182">
        <v>0</v>
      </c>
      <c r="J175" s="182">
        <v>0</v>
      </c>
      <c r="K175" s="182">
        <v>0</v>
      </c>
      <c r="L175" s="182">
        <v>0</v>
      </c>
      <c r="M175" s="182">
        <v>0</v>
      </c>
      <c r="N175" s="182">
        <v>0</v>
      </c>
      <c r="O175" s="182">
        <v>0</v>
      </c>
      <c r="P175" s="182">
        <v>0</v>
      </c>
      <c r="Q175" s="182">
        <v>0</v>
      </c>
      <c r="R175" s="182">
        <v>0</v>
      </c>
      <c r="S175" s="182">
        <v>0</v>
      </c>
      <c r="T175" s="182">
        <v>0</v>
      </c>
      <c r="U175" s="182">
        <v>0</v>
      </c>
      <c r="V175" s="182">
        <v>0</v>
      </c>
      <c r="W175" s="182">
        <v>0</v>
      </c>
      <c r="X175" s="182">
        <v>0</v>
      </c>
      <c r="Y175" s="182">
        <v>0</v>
      </c>
      <c r="Z175" s="182">
        <v>0</v>
      </c>
      <c r="AA175" s="182">
        <v>0</v>
      </c>
      <c r="AB175" s="182">
        <v>0</v>
      </c>
      <c r="AC175" s="182">
        <v>0</v>
      </c>
      <c r="AD175" s="182">
        <v>0</v>
      </c>
      <c r="AE175" s="182">
        <v>0</v>
      </c>
      <c r="AF175" s="182">
        <v>0</v>
      </c>
      <c r="AG175" s="182">
        <v>0</v>
      </c>
      <c r="AH175" s="182">
        <v>0</v>
      </c>
      <c r="AI175" s="182">
        <v>12.198293799417394</v>
      </c>
      <c r="AJ175" s="182">
        <v>17.521090201168075</v>
      </c>
      <c r="AK175" s="182">
        <v>19.39499203936894</v>
      </c>
      <c r="AL175" s="182">
        <v>18.609371375550914</v>
      </c>
      <c r="AM175" s="182"/>
      <c r="AN175" s="182">
        <v>16.346955796497081</v>
      </c>
      <c r="AO175" s="182">
        <v>12.457510989304337</v>
      </c>
    </row>
    <row r="176" spans="1:41">
      <c r="A176" s="178" t="s">
        <v>216</v>
      </c>
      <c r="B176" s="197">
        <v>0</v>
      </c>
      <c r="C176" s="197">
        <v>0</v>
      </c>
      <c r="D176" s="197">
        <v>0</v>
      </c>
      <c r="E176" s="197">
        <v>0</v>
      </c>
      <c r="F176" s="197">
        <v>0</v>
      </c>
      <c r="G176" s="197">
        <v>0</v>
      </c>
      <c r="H176" s="197">
        <v>0</v>
      </c>
      <c r="I176" s="197">
        <v>0</v>
      </c>
      <c r="J176" s="197">
        <v>0</v>
      </c>
      <c r="K176" s="197">
        <v>0</v>
      </c>
      <c r="L176" s="197">
        <v>0</v>
      </c>
      <c r="M176" s="197">
        <v>0</v>
      </c>
      <c r="N176" s="197">
        <v>0</v>
      </c>
      <c r="O176" s="197">
        <v>0</v>
      </c>
      <c r="P176" s="197">
        <v>0</v>
      </c>
      <c r="Q176" s="197">
        <v>0</v>
      </c>
      <c r="R176" s="197">
        <v>0</v>
      </c>
      <c r="S176" s="197">
        <v>0</v>
      </c>
      <c r="T176" s="197">
        <v>0</v>
      </c>
      <c r="U176" s="197">
        <v>0</v>
      </c>
      <c r="V176" s="197">
        <v>0</v>
      </c>
      <c r="W176" s="197">
        <v>0</v>
      </c>
      <c r="X176" s="197">
        <v>0</v>
      </c>
      <c r="Y176" s="197">
        <v>0</v>
      </c>
      <c r="Z176" s="197">
        <v>0</v>
      </c>
      <c r="AA176" s="197">
        <v>0</v>
      </c>
      <c r="AB176" s="197">
        <v>0</v>
      </c>
      <c r="AC176" s="197">
        <v>0</v>
      </c>
      <c r="AD176" s="197">
        <v>0</v>
      </c>
      <c r="AE176" s="197">
        <v>0</v>
      </c>
      <c r="AF176" s="197">
        <v>0</v>
      </c>
      <c r="AG176" s="197">
        <v>0</v>
      </c>
      <c r="AH176" s="197">
        <v>0</v>
      </c>
      <c r="AI176" s="197">
        <v>0</v>
      </c>
      <c r="AJ176" s="197">
        <v>0</v>
      </c>
      <c r="AK176" s="197">
        <v>1.6705263665749988</v>
      </c>
      <c r="AL176" s="197">
        <v>0.78288100208768263</v>
      </c>
      <c r="AM176" s="197"/>
      <c r="AN176" s="197">
        <v>2.0739505143174868</v>
      </c>
      <c r="AO176" s="197">
        <v>2.2201064227367371</v>
      </c>
    </row>
    <row r="177" spans="1:41">
      <c r="A177" s="22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84" t="s">
        <v>157</v>
      </c>
      <c r="AF177" s="5"/>
      <c r="AG177" s="5"/>
      <c r="AH177" s="5"/>
      <c r="AI177" s="5"/>
      <c r="AJ177" s="2"/>
      <c r="AK177" s="2"/>
      <c r="AL177" s="2"/>
      <c r="AM177" s="2"/>
      <c r="AN177" s="2"/>
      <c r="AO177" s="2"/>
    </row>
    <row r="178" spans="1:41" ht="26">
      <c r="A178" s="123" t="s">
        <v>396</v>
      </c>
      <c r="B178" s="117" t="s">
        <v>309</v>
      </c>
      <c r="C178" s="118" t="s">
        <v>107</v>
      </c>
      <c r="D178" s="118" t="s">
        <v>310</v>
      </c>
      <c r="E178" s="118" t="s">
        <v>170</v>
      </c>
      <c r="F178" s="118" t="s">
        <v>252</v>
      </c>
      <c r="G178" s="118" t="s">
        <v>253</v>
      </c>
      <c r="H178" s="118" t="s">
        <v>254</v>
      </c>
      <c r="I178" s="118" t="s">
        <v>255</v>
      </c>
      <c r="J178" s="118" t="s">
        <v>256</v>
      </c>
      <c r="K178" s="118" t="s">
        <v>257</v>
      </c>
      <c r="L178" s="118" t="s">
        <v>258</v>
      </c>
      <c r="M178" s="118" t="s">
        <v>108</v>
      </c>
      <c r="N178" s="118" t="s">
        <v>259</v>
      </c>
      <c r="O178" s="118" t="s">
        <v>260</v>
      </c>
      <c r="P178" s="118" t="s">
        <v>261</v>
      </c>
      <c r="Q178" s="118" t="s">
        <v>242</v>
      </c>
      <c r="R178" s="118" t="s">
        <v>130</v>
      </c>
      <c r="S178" s="118" t="s">
        <v>131</v>
      </c>
      <c r="T178" s="118" t="s">
        <v>132</v>
      </c>
      <c r="U178" s="118" t="s">
        <v>133</v>
      </c>
      <c r="V178" s="118" t="s">
        <v>134</v>
      </c>
      <c r="W178" s="118" t="s">
        <v>135</v>
      </c>
      <c r="X178" s="118" t="s">
        <v>243</v>
      </c>
      <c r="Y178" s="118" t="s">
        <v>136</v>
      </c>
      <c r="Z178" s="118" t="s">
        <v>137</v>
      </c>
      <c r="AA178" s="118" t="s">
        <v>138</v>
      </c>
      <c r="AB178" s="118" t="s">
        <v>294</v>
      </c>
      <c r="AC178" s="118" t="s">
        <v>423</v>
      </c>
      <c r="AD178" s="118" t="s">
        <v>244</v>
      </c>
      <c r="AE178" s="118" t="s">
        <v>306</v>
      </c>
      <c r="AF178" s="118" t="s">
        <v>307</v>
      </c>
      <c r="AG178" s="118" t="s">
        <v>308</v>
      </c>
      <c r="AH178" s="118" t="s">
        <v>274</v>
      </c>
      <c r="AI178" s="118" t="s">
        <v>275</v>
      </c>
      <c r="AJ178" s="118" t="s">
        <v>276</v>
      </c>
      <c r="AK178" s="118" t="s">
        <v>277</v>
      </c>
      <c r="AL178" s="118" t="s">
        <v>278</v>
      </c>
      <c r="AM178" s="118"/>
      <c r="AN178" s="118" t="s">
        <v>279</v>
      </c>
      <c r="AO178" s="118" t="s">
        <v>280</v>
      </c>
    </row>
    <row r="179" spans="1:41" ht="16">
      <c r="A179" s="199" t="s">
        <v>437</v>
      </c>
      <c r="B179" s="201">
        <v>846.19436397155653</v>
      </c>
      <c r="C179" s="201">
        <v>859.96108949416339</v>
      </c>
      <c r="D179" s="201">
        <v>940.75371853546915</v>
      </c>
      <c r="E179" s="201">
        <v>913.17231710425699</v>
      </c>
      <c r="F179" s="201">
        <v>995.98660188901283</v>
      </c>
      <c r="G179" s="201">
        <v>855.92047668803491</v>
      </c>
      <c r="H179" s="201">
        <v>870.06678809957498</v>
      </c>
      <c r="I179" s="201">
        <v>866.89771449981276</v>
      </c>
      <c r="J179" s="201">
        <v>886.95134586979998</v>
      </c>
      <c r="K179" s="201">
        <v>878.91842154792027</v>
      </c>
      <c r="L179" s="201">
        <v>853.27151752633301</v>
      </c>
      <c r="M179" s="201">
        <v>867.52244165170555</v>
      </c>
      <c r="N179" s="201">
        <v>949.75146248266992</v>
      </c>
      <c r="O179" s="201">
        <v>829.06990065629032</v>
      </c>
      <c r="P179" s="201">
        <v>865.88341336814472</v>
      </c>
      <c r="Q179" s="201">
        <v>747.29576594210369</v>
      </c>
      <c r="R179" s="201">
        <v>811.73414098752392</v>
      </c>
      <c r="S179" s="201">
        <v>825.28944800485272</v>
      </c>
      <c r="T179" s="201">
        <v>769.38696213479056</v>
      </c>
      <c r="U179" s="201">
        <v>744.74254998113918</v>
      </c>
      <c r="V179" s="201">
        <v>837.10412292848537</v>
      </c>
      <c r="W179" s="201">
        <v>852.1633983491929</v>
      </c>
      <c r="X179" s="201">
        <v>903.83516288602902</v>
      </c>
      <c r="Y179" s="201">
        <v>809.01311928515986</v>
      </c>
      <c r="Z179" s="201">
        <v>726.29149849681437</v>
      </c>
      <c r="AA179" s="201">
        <v>673.59959055451623</v>
      </c>
      <c r="AB179" s="201">
        <v>649.5541253743196</v>
      </c>
      <c r="AC179" s="201">
        <v>627.57876932864713</v>
      </c>
      <c r="AD179" s="201">
        <v>710.74996163598757</v>
      </c>
      <c r="AE179" s="201">
        <v>695.34800913222887</v>
      </c>
      <c r="AF179" s="201">
        <v>721.29958515224644</v>
      </c>
      <c r="AG179" s="201">
        <v>680.22699207747701</v>
      </c>
      <c r="AH179" s="201">
        <v>952.77899787140598</v>
      </c>
      <c r="AI179" s="201">
        <v>908.59732625884305</v>
      </c>
      <c r="AJ179" s="201">
        <v>942.93166275645194</v>
      </c>
      <c r="AK179" s="201">
        <v>924.91074443961986</v>
      </c>
      <c r="AL179" s="201">
        <v>1098.1326838320574</v>
      </c>
      <c r="AM179" s="201"/>
      <c r="AN179" s="201">
        <v>1086.4498192938561</v>
      </c>
      <c r="AO179" s="201">
        <v>1079.9549749959958</v>
      </c>
    </row>
    <row r="180" spans="1:41">
      <c r="A180" s="198" t="s">
        <v>438</v>
      </c>
      <c r="B180" s="182">
        <v>231.98138881573175</v>
      </c>
      <c r="C180" s="182">
        <v>210.54474708171207</v>
      </c>
      <c r="D180" s="182">
        <v>228.4396453089245</v>
      </c>
      <c r="E180" s="182">
        <v>216.25669130767272</v>
      </c>
      <c r="F180" s="182">
        <v>241.135821841335</v>
      </c>
      <c r="G180" s="182">
        <v>170.93558498771569</v>
      </c>
      <c r="H180" s="182">
        <v>152.04412062335558</v>
      </c>
      <c r="I180" s="182">
        <v>150.38403896590484</v>
      </c>
      <c r="J180" s="182">
        <v>153.39168007759969</v>
      </c>
      <c r="K180" s="182">
        <v>156.69503753738056</v>
      </c>
      <c r="L180" s="182">
        <v>147.31043044751797</v>
      </c>
      <c r="M180" s="182">
        <v>157.00179533213645</v>
      </c>
      <c r="N180" s="182">
        <v>194.43411219693638</v>
      </c>
      <c r="O180" s="182">
        <v>182.28834225299093</v>
      </c>
      <c r="P180" s="182">
        <v>173.1704663776089</v>
      </c>
      <c r="Q180" s="182">
        <v>185.09470338047655</v>
      </c>
      <c r="R180" s="182">
        <v>211.52296535052378</v>
      </c>
      <c r="S180" s="182">
        <v>194.67521164649102</v>
      </c>
      <c r="T180" s="182">
        <v>215.44689971547822</v>
      </c>
      <c r="U180" s="182">
        <v>233.93294983025271</v>
      </c>
      <c r="V180" s="182">
        <v>268.86139277259127</v>
      </c>
      <c r="W180" s="182">
        <v>292.11923663319487</v>
      </c>
      <c r="X180" s="182">
        <v>285.8635028872115</v>
      </c>
      <c r="Y180" s="182">
        <v>268.82229331919808</v>
      </c>
      <c r="Z180" s="182">
        <v>243.69995127288107</v>
      </c>
      <c r="AA180" s="182">
        <v>193.77184003388516</v>
      </c>
      <c r="AB180" s="182">
        <v>205.40840130370762</v>
      </c>
      <c r="AC180" s="182">
        <v>192.13431712558869</v>
      </c>
      <c r="AD180" s="182">
        <v>203.70925193829606</v>
      </c>
      <c r="AE180" s="182">
        <v>181.83468431672358</v>
      </c>
      <c r="AF180" s="182">
        <v>195.52072883056317</v>
      </c>
      <c r="AG180" s="182">
        <v>162.9042776074258</v>
      </c>
      <c r="AH180" s="182">
        <v>127.61428523161132</v>
      </c>
      <c r="AI180" s="182">
        <v>48.11043487307532</v>
      </c>
      <c r="AJ180" s="182">
        <v>87.187390805171475</v>
      </c>
      <c r="AK180" s="182">
        <v>114.05413229121437</v>
      </c>
      <c r="AL180" s="182">
        <v>111.92298770586871</v>
      </c>
      <c r="AM180" s="182"/>
      <c r="AN180" s="182">
        <v>109.74701139838754</v>
      </c>
      <c r="AO180" s="182">
        <v>171.48208787884181</v>
      </c>
    </row>
    <row r="181" spans="1:41">
      <c r="A181" s="198" t="s">
        <v>332</v>
      </c>
      <c r="B181" s="182">
        <v>288.51725046089018</v>
      </c>
      <c r="C181" s="182">
        <v>289.45525291828795</v>
      </c>
      <c r="D181" s="182">
        <v>256.50743707093818</v>
      </c>
      <c r="E181" s="182">
        <v>257.55161865918939</v>
      </c>
      <c r="F181" s="182">
        <v>267.17764567428105</v>
      </c>
      <c r="G181" s="182">
        <v>244.41557708056817</v>
      </c>
      <c r="H181" s="182">
        <v>287.64420157862781</v>
      </c>
      <c r="I181" s="182">
        <v>282.85406519295617</v>
      </c>
      <c r="J181" s="182">
        <v>293.79863759617291</v>
      </c>
      <c r="K181" s="182">
        <v>315.46038185658426</v>
      </c>
      <c r="L181" s="182">
        <v>314.21310934802426</v>
      </c>
      <c r="M181" s="182">
        <v>293.24955116696589</v>
      </c>
      <c r="N181" s="182">
        <v>282.47049673688838</v>
      </c>
      <c r="O181" s="182">
        <v>261.02682443822522</v>
      </c>
      <c r="P181" s="182">
        <v>269.77170652866488</v>
      </c>
      <c r="Q181" s="182">
        <v>276.707530647986</v>
      </c>
      <c r="R181" s="182">
        <v>279.2381005307177</v>
      </c>
      <c r="S181" s="182">
        <v>254.51644381148299</v>
      </c>
      <c r="T181" s="182">
        <v>234.00975145081034</v>
      </c>
      <c r="U181" s="182">
        <v>211.3353451527725</v>
      </c>
      <c r="V181" s="182">
        <v>204.32617143878144</v>
      </c>
      <c r="W181" s="182">
        <v>192.79743441459439</v>
      </c>
      <c r="X181" s="182">
        <v>196.2318440708697</v>
      </c>
      <c r="Y181" s="182">
        <v>183.33869715843477</v>
      </c>
      <c r="Z181" s="182">
        <v>171.02299368386213</v>
      </c>
      <c r="AA181" s="182">
        <v>175.26737496029085</v>
      </c>
      <c r="AB181" s="182">
        <v>174.40398391873336</v>
      </c>
      <c r="AC181" s="182">
        <v>181.38863673393385</v>
      </c>
      <c r="AD181" s="182">
        <v>181.29736128669242</v>
      </c>
      <c r="AE181" s="182">
        <v>181.59730222231531</v>
      </c>
      <c r="AF181" s="182">
        <v>186.87128873945935</v>
      </c>
      <c r="AG181" s="182">
        <v>155.76568201684401</v>
      </c>
      <c r="AH181" s="182">
        <v>170.94975842146164</v>
      </c>
      <c r="AI181" s="182">
        <v>191.94106325426549</v>
      </c>
      <c r="AJ181" s="182">
        <v>189.10672390555584</v>
      </c>
      <c r="AK181" s="182">
        <v>191.86930091185411</v>
      </c>
      <c r="AL181" s="182">
        <v>196.74089538390166</v>
      </c>
      <c r="AM181" s="182"/>
      <c r="AN181" s="182">
        <v>204.40366972477065</v>
      </c>
      <c r="AO181" s="182">
        <v>221.69920449894113</v>
      </c>
    </row>
    <row r="182" spans="1:41">
      <c r="A182" s="200" t="s">
        <v>281</v>
      </c>
      <c r="B182" s="182">
        <v>325.6957246949346</v>
      </c>
      <c r="C182" s="182">
        <v>360</v>
      </c>
      <c r="D182" s="182">
        <v>455.80663615560633</v>
      </c>
      <c r="E182" s="182">
        <v>439.39587050726487</v>
      </c>
      <c r="F182" s="182">
        <v>487.67313437339686</v>
      </c>
      <c r="G182" s="182">
        <v>440.56931461975097</v>
      </c>
      <c r="H182" s="182">
        <v>430.37846589759158</v>
      </c>
      <c r="I182" s="182">
        <v>433.65961034095164</v>
      </c>
      <c r="J182" s="182">
        <v>439.76102819602738</v>
      </c>
      <c r="K182" s="182">
        <v>406.78391434367097</v>
      </c>
      <c r="L182" s="182">
        <v>391.72857946499579</v>
      </c>
      <c r="M182" s="182">
        <v>417.28904847396768</v>
      </c>
      <c r="N182" s="182">
        <v>472.84685354884522</v>
      </c>
      <c r="O182" s="182">
        <v>385.75473396507419</v>
      </c>
      <c r="P182" s="182">
        <v>422.92569972182082</v>
      </c>
      <c r="Q182" s="182">
        <v>285.49353191364111</v>
      </c>
      <c r="R182" s="182">
        <v>320.97307510628247</v>
      </c>
      <c r="S182" s="182">
        <v>376.09779254687874</v>
      </c>
      <c r="T182" s="182">
        <v>319.93031096850206</v>
      </c>
      <c r="U182" s="182">
        <v>299.47425499811391</v>
      </c>
      <c r="V182" s="182">
        <v>363.91655871711265</v>
      </c>
      <c r="W182" s="182">
        <v>367.24672730140372</v>
      </c>
      <c r="X182" s="182">
        <v>421.7398159279478</v>
      </c>
      <c r="Y182" s="182">
        <v>356.85212880752698</v>
      </c>
      <c r="Z182" s="182">
        <v>311.56855354007121</v>
      </c>
      <c r="AA182" s="182">
        <v>304.56037556034028</v>
      </c>
      <c r="AB182" s="182">
        <v>269.74174015187862</v>
      </c>
      <c r="AC182" s="182">
        <v>254.05581546912458</v>
      </c>
      <c r="AD182" s="182">
        <v>325.74334841099915</v>
      </c>
      <c r="AE182" s="182">
        <v>331.91602259318995</v>
      </c>
      <c r="AF182" s="182">
        <v>338.90756758222392</v>
      </c>
      <c r="AG182" s="182">
        <v>361.55703245320711</v>
      </c>
      <c r="AH182" s="182">
        <v>654.21495421833299</v>
      </c>
      <c r="AI182" s="182">
        <v>668.54582813150228</v>
      </c>
      <c r="AJ182" s="182">
        <v>666.63754804572454</v>
      </c>
      <c r="AK182" s="182">
        <v>618.98731123655136</v>
      </c>
      <c r="AL182" s="182">
        <v>789.46880074228716</v>
      </c>
      <c r="AM182" s="182"/>
      <c r="AN182" s="182">
        <v>772.2991381706978</v>
      </c>
      <c r="AO182" s="182">
        <v>486.56368457582175</v>
      </c>
    </row>
    <row r="183" spans="1:41">
      <c r="A183" s="200" t="s">
        <v>397</v>
      </c>
      <c r="B183" s="182">
        <v>291.50206303221842</v>
      </c>
      <c r="C183" s="182">
        <v>324.00778210116732</v>
      </c>
      <c r="D183" s="182">
        <v>420.73083524027453</v>
      </c>
      <c r="E183" s="182">
        <v>408.93448891154725</v>
      </c>
      <c r="F183" s="182">
        <v>458.25160686804065</v>
      </c>
      <c r="G183" s="182">
        <v>409.25136257095255</v>
      </c>
      <c r="H183" s="182">
        <v>396.78202792956887</v>
      </c>
      <c r="I183" s="182">
        <v>399.47077557137504</v>
      </c>
      <c r="J183" s="182">
        <v>405.06161680738961</v>
      </c>
      <c r="K183" s="182">
        <v>351.68029444363123</v>
      </c>
      <c r="L183" s="182">
        <v>332.93243584023588</v>
      </c>
      <c r="M183" s="182">
        <v>351.9569120287253</v>
      </c>
      <c r="N183" s="182">
        <v>411.16897169715617</v>
      </c>
      <c r="O183" s="182">
        <v>313.54642313546418</v>
      </c>
      <c r="P183" s="182">
        <v>356.19376194694394</v>
      </c>
      <c r="Q183" s="182">
        <v>219.39984400064753</v>
      </c>
      <c r="R183" s="182">
        <v>250.39595431937536</v>
      </c>
      <c r="S183" s="182">
        <v>308.27860853970515</v>
      </c>
      <c r="T183" s="182">
        <v>256.65868668764023</v>
      </c>
      <c r="U183" s="182">
        <v>231.46925688419464</v>
      </c>
      <c r="V183" s="182">
        <v>274.0429713673114</v>
      </c>
      <c r="W183" s="182">
        <v>272.50933179117817</v>
      </c>
      <c r="X183" s="182">
        <v>318.21406751936303</v>
      </c>
      <c r="Y183" s="182">
        <v>247.27864755882854</v>
      </c>
      <c r="Z183" s="182">
        <v>217.73667129421068</v>
      </c>
      <c r="AA183" s="182">
        <v>193.05707528855319</v>
      </c>
      <c r="AB183" s="182">
        <v>162.56638485846167</v>
      </c>
      <c r="AC183" s="182">
        <v>149.71797438105656</v>
      </c>
      <c r="AD183" s="182">
        <v>218.82101909431699</v>
      </c>
      <c r="AE183" s="182">
        <v>223.71866032716841</v>
      </c>
      <c r="AF183" s="182">
        <v>227.74599387218353</v>
      </c>
      <c r="AG183" s="182">
        <v>238.07805974498081</v>
      </c>
      <c r="AH183" s="182">
        <v>512.51816062438763</v>
      </c>
      <c r="AI183" s="182">
        <v>536.7379317519767</v>
      </c>
      <c r="AJ183" s="182">
        <v>511.38746068986177</v>
      </c>
      <c r="AK183" s="182">
        <v>456.93419211656294</v>
      </c>
      <c r="AL183" s="182">
        <v>575.47552771978656</v>
      </c>
      <c r="AM183" s="182"/>
      <c r="AN183" s="182">
        <v>522.74117319988886</v>
      </c>
      <c r="AO183" s="182">
        <v>205.46884732430456</v>
      </c>
    </row>
    <row r="184" spans="1:41">
      <c r="A184" s="200" t="s">
        <v>270</v>
      </c>
      <c r="B184" s="182">
        <v>34.149767360196648</v>
      </c>
      <c r="C184" s="182">
        <v>35.992217898832685</v>
      </c>
      <c r="D184" s="182">
        <v>35.075800915331804</v>
      </c>
      <c r="E184" s="182">
        <v>30.461381595717562</v>
      </c>
      <c r="F184" s="182">
        <v>29.421527505356227</v>
      </c>
      <c r="G184" s="182">
        <v>31.289712236310752</v>
      </c>
      <c r="H184" s="182">
        <v>33.596437968022663</v>
      </c>
      <c r="I184" s="182">
        <v>34.188834769576623</v>
      </c>
      <c r="J184" s="182">
        <v>34.699411388637813</v>
      </c>
      <c r="K184" s="182">
        <v>55.103619900039732</v>
      </c>
      <c r="L184" s="182">
        <v>58.796143624759942</v>
      </c>
      <c r="M184" s="182">
        <v>65.332136445242369</v>
      </c>
      <c r="N184" s="182">
        <v>61.660974537584956</v>
      </c>
      <c r="O184" s="182">
        <v>72.208310829609985</v>
      </c>
      <c r="P184" s="182">
        <v>66.716397034826798</v>
      </c>
      <c r="Q184" s="182">
        <v>66.093687912993573</v>
      </c>
      <c r="R184" s="182">
        <v>70.591013920920275</v>
      </c>
      <c r="S184" s="182">
        <v>67.819184007173575</v>
      </c>
      <c r="T184" s="182">
        <v>63.271624280861836</v>
      </c>
      <c r="U184" s="182">
        <v>68.004998113919271</v>
      </c>
      <c r="V184" s="182">
        <v>89.873587349801227</v>
      </c>
      <c r="W184" s="182">
        <v>94.737395510225539</v>
      </c>
      <c r="X184" s="182">
        <v>103.52574840858478</v>
      </c>
      <c r="Y184" s="182">
        <v>109.57348124869849</v>
      </c>
      <c r="Z184" s="182">
        <v>93.831882245860498</v>
      </c>
      <c r="AA184" s="182">
        <v>111.5033002717871</v>
      </c>
      <c r="AB184" s="182">
        <v>107.17535529341693</v>
      </c>
      <c r="AC184" s="182">
        <v>104.33784108806803</v>
      </c>
      <c r="AD184" s="182">
        <v>106.92232931668212</v>
      </c>
      <c r="AE184" s="182">
        <v>108.19736226602154</v>
      </c>
      <c r="AF184" s="182">
        <v>111.1615737100404</v>
      </c>
      <c r="AG184" s="182">
        <v>123.47897270822639</v>
      </c>
      <c r="AH184" s="182">
        <v>141.69679359394533</v>
      </c>
      <c r="AI184" s="182">
        <v>131.8078963795256</v>
      </c>
      <c r="AJ184" s="182">
        <v>155.25008735586283</v>
      </c>
      <c r="AK184" s="182">
        <v>162.05311911998842</v>
      </c>
      <c r="AL184" s="182">
        <v>213.99327302250057</v>
      </c>
      <c r="AM184" s="182"/>
      <c r="AN184" s="182">
        <v>249.55796497080902</v>
      </c>
      <c r="AO184" s="182">
        <v>281.09483725151716</v>
      </c>
    </row>
    <row r="185" spans="1:41">
      <c r="A185" s="198" t="s">
        <v>398</v>
      </c>
      <c r="B185" s="182">
        <v>0</v>
      </c>
      <c r="C185" s="182">
        <v>0</v>
      </c>
      <c r="D185" s="182">
        <v>0</v>
      </c>
      <c r="E185" s="182">
        <v>0</v>
      </c>
      <c r="F185" s="182">
        <v>0</v>
      </c>
      <c r="G185" s="182">
        <v>0</v>
      </c>
      <c r="H185" s="182">
        <v>0</v>
      </c>
      <c r="I185" s="182">
        <v>0</v>
      </c>
      <c r="J185" s="182">
        <v>0</v>
      </c>
      <c r="K185" s="182">
        <v>0</v>
      </c>
      <c r="L185" s="182">
        <v>0</v>
      </c>
      <c r="M185" s="182">
        <v>0</v>
      </c>
      <c r="N185" s="182">
        <v>0</v>
      </c>
      <c r="O185" s="182">
        <v>0</v>
      </c>
      <c r="P185" s="182">
        <v>0</v>
      </c>
      <c r="Q185" s="182">
        <v>0</v>
      </c>
      <c r="R185" s="182">
        <v>0</v>
      </c>
      <c r="S185" s="182">
        <v>0</v>
      </c>
      <c r="T185" s="182">
        <v>0</v>
      </c>
      <c r="U185" s="182">
        <v>0</v>
      </c>
      <c r="V185" s="182">
        <v>0</v>
      </c>
      <c r="W185" s="182">
        <v>0</v>
      </c>
      <c r="X185" s="182">
        <v>0</v>
      </c>
      <c r="Y185" s="182">
        <v>0</v>
      </c>
      <c r="Z185" s="182">
        <v>0</v>
      </c>
      <c r="AA185" s="182">
        <v>0</v>
      </c>
      <c r="AB185" s="182">
        <v>0</v>
      </c>
      <c r="AC185" s="182">
        <v>0</v>
      </c>
      <c r="AD185" s="182">
        <v>0</v>
      </c>
      <c r="AE185" s="182">
        <v>0</v>
      </c>
      <c r="AF185" s="182">
        <v>0</v>
      </c>
      <c r="AG185" s="182">
        <v>0</v>
      </c>
      <c r="AH185" s="182">
        <v>0</v>
      </c>
      <c r="AI185" s="182">
        <v>0</v>
      </c>
      <c r="AJ185" s="182">
        <v>0</v>
      </c>
      <c r="AK185" s="182">
        <v>0</v>
      </c>
      <c r="AL185" s="182">
        <v>0</v>
      </c>
      <c r="AM185" s="182"/>
      <c r="AN185" s="182">
        <v>0</v>
      </c>
      <c r="AO185" s="182">
        <v>200.20999804239113</v>
      </c>
    </row>
    <row r="186" spans="1:41">
      <c r="A186" s="200" t="s">
        <v>335</v>
      </c>
      <c r="B186" s="182">
        <v>0</v>
      </c>
      <c r="C186" s="182">
        <v>0</v>
      </c>
      <c r="D186" s="182">
        <v>0</v>
      </c>
      <c r="E186" s="182">
        <v>1.9118021921998469</v>
      </c>
      <c r="F186" s="182">
        <v>0.90527776939557625</v>
      </c>
      <c r="G186" s="182">
        <v>0.84719437462935243</v>
      </c>
      <c r="H186" s="182">
        <v>0.75895567698846389</v>
      </c>
      <c r="I186" s="182">
        <v>0.70251030348445109</v>
      </c>
      <c r="J186" s="182">
        <v>0.66136108110491387</v>
      </c>
      <c r="K186" s="182">
        <v>1.463853280076957</v>
      </c>
      <c r="L186" s="182">
        <v>3.3752982483365987</v>
      </c>
      <c r="M186" s="182">
        <v>4.3626570915619389</v>
      </c>
      <c r="N186" s="182">
        <v>3.5505359618570993</v>
      </c>
      <c r="O186" s="182">
        <v>7.0702607158638964</v>
      </c>
      <c r="P186" s="182">
        <v>8.7494366481731873</v>
      </c>
      <c r="Q186" s="182">
        <v>10.051656389350837</v>
      </c>
      <c r="R186" s="182">
        <v>9.4056517269165578</v>
      </c>
      <c r="S186" s="182">
        <v>9.5999156051375376</v>
      </c>
      <c r="T186" s="182">
        <v>9.5258388378476617</v>
      </c>
      <c r="U186" s="182">
        <v>9.3950396076952085</v>
      </c>
      <c r="V186" s="182">
        <v>7.9510430160360928</v>
      </c>
      <c r="W186" s="182">
        <v>6.4034488197255675</v>
      </c>
      <c r="X186" s="182">
        <v>7.3116414733647339</v>
      </c>
      <c r="Y186" s="182">
        <v>7.4399409348200596</v>
      </c>
      <c r="Z186" s="182">
        <v>6.6011455469848945</v>
      </c>
      <c r="AA186" s="182">
        <v>7.2623627828174078</v>
      </c>
      <c r="AB186" s="182">
        <v>7.7759211157619577</v>
      </c>
      <c r="AC186" s="182">
        <v>8.6818890673370106</v>
      </c>
      <c r="AD186" s="182">
        <v>9.3315892931522058</v>
      </c>
      <c r="AE186" s="182">
        <v>9.3486654239015845</v>
      </c>
      <c r="AF186" s="182">
        <v>10.432200862232586</v>
      </c>
      <c r="AG186" s="182">
        <v>8.2485812995157684</v>
      </c>
      <c r="AH186" s="182">
        <v>8.7035848227860946</v>
      </c>
      <c r="AI186" s="182">
        <v>9.9940178942987927</v>
      </c>
      <c r="AJ186" s="182">
        <v>10.052163929516299</v>
      </c>
      <c r="AK186" s="182">
        <v>9.6432189897235503</v>
      </c>
      <c r="AL186" s="182">
        <v>9.2147993504987245</v>
      </c>
      <c r="AM186" s="182"/>
      <c r="AN186" s="182">
        <v>9.4022796775090356</v>
      </c>
      <c r="AO186" s="182">
        <v>8.6001316936876009</v>
      </c>
    </row>
    <row r="187" spans="1:41">
      <c r="A187" s="200" t="s">
        <v>270</v>
      </c>
      <c r="B187" s="186">
        <v>1.7118777982617857</v>
      </c>
      <c r="C187" s="186">
        <v>1.6731517509727627</v>
      </c>
      <c r="D187" s="186">
        <v>1.9307780320366132</v>
      </c>
      <c r="E187" s="186">
        <v>2.3897527402498087</v>
      </c>
      <c r="F187" s="186">
        <v>3.0175925646519204</v>
      </c>
      <c r="G187" s="186">
        <v>3.0781395611533138</v>
      </c>
      <c r="H187" s="186">
        <v>2.1756729407002631</v>
      </c>
      <c r="I187" s="186">
        <v>2.2948669913825404</v>
      </c>
      <c r="J187" s="186">
        <v>2.1824915676462155</v>
      </c>
      <c r="K187" s="186">
        <v>2.4258140069846714</v>
      </c>
      <c r="L187" s="186">
        <v>1.9592248452988303</v>
      </c>
      <c r="M187" s="186">
        <v>2.495511669658887</v>
      </c>
      <c r="N187" s="186">
        <v>2.2993947181550736</v>
      </c>
      <c r="O187" s="186">
        <v>2.454951637452742</v>
      </c>
      <c r="P187" s="186">
        <v>2.1601628669557242</v>
      </c>
      <c r="Q187" s="186">
        <v>4.7094144137514906</v>
      </c>
      <c r="R187" s="186">
        <v>6.2519103059268115</v>
      </c>
      <c r="S187" s="186">
        <v>6.7515889970198071</v>
      </c>
      <c r="T187" s="186">
        <v>5.7531052981211532</v>
      </c>
      <c r="U187" s="186">
        <v>6.8488306299509611</v>
      </c>
      <c r="V187" s="186">
        <v>6.7784875150757138</v>
      </c>
      <c r="W187" s="186">
        <v>4.1217601598233529</v>
      </c>
      <c r="X187" s="186">
        <v>5.1240614099052051</v>
      </c>
      <c r="Y187" s="186">
        <v>7.4115442136947918</v>
      </c>
      <c r="Z187" s="186">
        <v>6.0127426012926479</v>
      </c>
      <c r="AA187" s="186">
        <v>5.7181179626557483</v>
      </c>
      <c r="AB187" s="186">
        <v>5.6499511936866131</v>
      </c>
      <c r="AC187" s="186">
        <v>5.6172365368650539</v>
      </c>
      <c r="AD187" s="186">
        <v>4.4575328651705917</v>
      </c>
      <c r="AE187" s="186">
        <v>3.2395674060420725</v>
      </c>
      <c r="AF187" s="186">
        <v>5.5719747295355333</v>
      </c>
      <c r="AG187" s="186">
        <v>7.8253992479846826</v>
      </c>
      <c r="AH187" s="186">
        <v>9.4063587525762742</v>
      </c>
      <c r="AI187" s="186">
        <v>5.637484394506866</v>
      </c>
      <c r="AJ187" s="186">
        <v>5.9963560125792448</v>
      </c>
      <c r="AK187" s="186">
        <v>15.637815409851886</v>
      </c>
      <c r="AL187" s="186">
        <v>9.9918812340524248</v>
      </c>
      <c r="AM187" s="186"/>
      <c r="AN187" s="186">
        <v>11.098137336669446</v>
      </c>
      <c r="AO187" s="186">
        <v>10.126176789877382</v>
      </c>
    </row>
    <row r="188" spans="1:41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5" t="s">
        <v>220</v>
      </c>
      <c r="AF188" s="5"/>
      <c r="AG188" s="5"/>
      <c r="AH188" s="5"/>
      <c r="AI188" s="5"/>
      <c r="AJ188" s="2"/>
      <c r="AK188" s="2"/>
      <c r="AL188" s="2"/>
      <c r="AM188" s="2"/>
      <c r="AN188" s="2"/>
      <c r="AO188" s="2"/>
    </row>
    <row r="189" spans="1:4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5" t="s">
        <v>221</v>
      </c>
      <c r="AF189" s="5"/>
      <c r="AG189" s="5"/>
      <c r="AH189" s="5"/>
      <c r="AI189" s="5"/>
      <c r="AJ189" s="2"/>
      <c r="AK189" s="2"/>
      <c r="AL189" s="2"/>
      <c r="AM189" s="2"/>
      <c r="AN189" s="2"/>
      <c r="AO189" s="2"/>
    </row>
    <row r="190" spans="1:4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85" t="s">
        <v>297</v>
      </c>
      <c r="AF190" s="5"/>
      <c r="AG190" s="5"/>
      <c r="AH190" s="5"/>
      <c r="AI190" s="5"/>
      <c r="AJ190" s="2"/>
      <c r="AK190" s="2"/>
      <c r="AL190" s="2"/>
      <c r="AM190" s="2"/>
      <c r="AN190" s="2"/>
      <c r="AO190" s="2"/>
    </row>
    <row r="191" spans="1:4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70" t="s">
        <v>298</v>
      </c>
      <c r="AF191" s="5"/>
      <c r="AG191" s="5"/>
      <c r="AH191" s="5"/>
      <c r="AI191" s="5"/>
      <c r="AJ191" s="2"/>
      <c r="AK191" s="2"/>
      <c r="AL191" s="2"/>
      <c r="AM191" s="2"/>
      <c r="AN191" s="2"/>
      <c r="AO191" s="2"/>
    </row>
    <row r="192" spans="1:4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</row>
    <row r="193" spans="1:41" ht="21">
      <c r="A193" s="255" t="s">
        <v>337</v>
      </c>
      <c r="B193" s="255"/>
      <c r="C193" s="255"/>
      <c r="D193" s="255"/>
      <c r="E193" s="255"/>
      <c r="F193" s="255"/>
      <c r="G193" s="255"/>
      <c r="H193" s="255"/>
      <c r="I193" s="255"/>
      <c r="J193" s="255"/>
      <c r="K193" s="255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</row>
    <row r="194" spans="1:41" ht="21">
      <c r="A194" s="256" t="s">
        <v>347</v>
      </c>
      <c r="B194" s="256"/>
      <c r="C194" s="256"/>
      <c r="D194" s="256"/>
      <c r="E194" s="256"/>
      <c r="F194" s="256"/>
      <c r="G194" s="256"/>
      <c r="H194" s="256"/>
      <c r="I194" s="256"/>
      <c r="J194" s="256"/>
      <c r="K194" s="124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</row>
    <row r="195" spans="1:41" ht="24">
      <c r="A195" s="125" t="s">
        <v>106</v>
      </c>
      <c r="B195" s="98" t="s">
        <v>309</v>
      </c>
      <c r="C195" s="98" t="s">
        <v>107</v>
      </c>
      <c r="D195" s="98" t="s">
        <v>310</v>
      </c>
      <c r="E195" s="98" t="s">
        <v>170</v>
      </c>
      <c r="F195" s="98" t="s">
        <v>252</v>
      </c>
      <c r="G195" s="98" t="s">
        <v>253</v>
      </c>
      <c r="H195" s="98" t="s">
        <v>254</v>
      </c>
      <c r="I195" s="98" t="s">
        <v>255</v>
      </c>
      <c r="J195" s="98" t="s">
        <v>256</v>
      </c>
      <c r="K195" s="98" t="s">
        <v>257</v>
      </c>
      <c r="L195" s="98" t="s">
        <v>258</v>
      </c>
      <c r="M195" s="98" t="s">
        <v>108</v>
      </c>
      <c r="N195" s="98" t="s">
        <v>259</v>
      </c>
      <c r="O195" s="98" t="s">
        <v>260</v>
      </c>
      <c r="P195" s="98" t="s">
        <v>261</v>
      </c>
      <c r="Q195" s="98" t="s">
        <v>242</v>
      </c>
      <c r="R195" s="98" t="s">
        <v>130</v>
      </c>
      <c r="S195" s="98" t="s">
        <v>131</v>
      </c>
      <c r="T195" s="98" t="s">
        <v>132</v>
      </c>
      <c r="U195" s="98" t="s">
        <v>133</v>
      </c>
      <c r="V195" s="98" t="s">
        <v>134</v>
      </c>
      <c r="W195" s="98" t="s">
        <v>135</v>
      </c>
      <c r="X195" s="98" t="s">
        <v>243</v>
      </c>
      <c r="Y195" s="98" t="s">
        <v>136</v>
      </c>
      <c r="Z195" s="98" t="s">
        <v>137</v>
      </c>
      <c r="AA195" s="98" t="s">
        <v>138</v>
      </c>
      <c r="AB195" s="98" t="s">
        <v>294</v>
      </c>
      <c r="AC195" s="98" t="s">
        <v>423</v>
      </c>
      <c r="AD195" s="98" t="s">
        <v>244</v>
      </c>
      <c r="AE195" s="98" t="s">
        <v>306</v>
      </c>
      <c r="AF195" s="98" t="s">
        <v>307</v>
      </c>
      <c r="AG195" s="98" t="s">
        <v>308</v>
      </c>
      <c r="AH195" s="98" t="s">
        <v>274</v>
      </c>
      <c r="AI195" s="98" t="s">
        <v>275</v>
      </c>
      <c r="AJ195" s="98" t="s">
        <v>276</v>
      </c>
      <c r="AK195" s="98" t="s">
        <v>277</v>
      </c>
      <c r="AL195" s="98" t="s">
        <v>278</v>
      </c>
      <c r="AM195" s="98"/>
      <c r="AN195" s="98" t="s">
        <v>279</v>
      </c>
      <c r="AO195" s="98" t="s">
        <v>280</v>
      </c>
    </row>
    <row r="196" spans="1:41" ht="19" thickBot="1">
      <c r="A196" s="130" t="s">
        <v>109</v>
      </c>
      <c r="B196" s="212">
        <v>20136.335703625671</v>
      </c>
      <c r="C196" s="212">
        <v>19611.984435797665</v>
      </c>
      <c r="D196" s="212">
        <v>21129.183352402746</v>
      </c>
      <c r="E196" s="212">
        <v>21611.04384399694</v>
      </c>
      <c r="F196" s="212">
        <v>22503.485319412172</v>
      </c>
      <c r="G196" s="212">
        <v>22828.047781762729</v>
      </c>
      <c r="H196" s="212">
        <v>21549.408014571949</v>
      </c>
      <c r="I196" s="212">
        <v>22160.547021356313</v>
      </c>
      <c r="J196" s="212">
        <v>21833.33700756156</v>
      </c>
      <c r="K196" s="212">
        <v>20996.193981471803</v>
      </c>
      <c r="L196" s="212">
        <v>20647.824484491084</v>
      </c>
      <c r="M196" s="212">
        <v>20533.98563734291</v>
      </c>
      <c r="N196" s="212">
        <v>21184.746221215297</v>
      </c>
      <c r="O196" s="212">
        <v>21672.738580383299</v>
      </c>
      <c r="P196" s="212">
        <v>21469.983060593346</v>
      </c>
      <c r="Q196" s="212">
        <v>20741.821071686118</v>
      </c>
      <c r="R196" s="212">
        <v>20308.316430020284</v>
      </c>
      <c r="S196" s="212">
        <v>19987.630877970303</v>
      </c>
      <c r="T196" s="212">
        <v>19559.1040697893</v>
      </c>
      <c r="U196" s="212">
        <v>18873.962655601659</v>
      </c>
      <c r="V196" s="212">
        <v>18453.321123866532</v>
      </c>
      <c r="W196" s="212">
        <v>17894.348351821671</v>
      </c>
      <c r="X196" s="212">
        <v>17628.249344711374</v>
      </c>
      <c r="Y196" s="212">
        <v>17632.906120439959</v>
      </c>
      <c r="Z196" s="212">
        <v>18487.749266794766</v>
      </c>
      <c r="AA196" s="212">
        <v>19059.50195898486</v>
      </c>
      <c r="AB196" s="212">
        <v>18966.968879771022</v>
      </c>
      <c r="AC196" s="212">
        <v>19178.960190551559</v>
      </c>
      <c r="AD196" s="212">
        <v>19401.594481428161</v>
      </c>
      <c r="AE196" s="212">
        <v>19051.211695955426</v>
      </c>
      <c r="AF196" s="212">
        <v>20217.347685800276</v>
      </c>
      <c r="AG196" s="212">
        <v>24403.569991536358</v>
      </c>
      <c r="AH196" s="212">
        <v>23361.009561779909</v>
      </c>
      <c r="AI196" s="212">
        <v>23428.130201831045</v>
      </c>
      <c r="AJ196" s="212">
        <v>22069.529027105276</v>
      </c>
      <c r="AK196" s="212">
        <v>20834.21985815603</v>
      </c>
      <c r="AL196" s="212">
        <v>20332.225701693344</v>
      </c>
      <c r="AM196" s="212"/>
      <c r="AN196" s="212">
        <v>20898.398665554629</v>
      </c>
      <c r="AO196" s="213">
        <v>21739.989500097879</v>
      </c>
    </row>
    <row r="197" spans="1:41" ht="16" thickTop="1">
      <c r="A197" s="96" t="s">
        <v>110</v>
      </c>
      <c r="B197" s="214">
        <v>16222.675796681591</v>
      </c>
      <c r="C197" s="214">
        <v>15756.459143968872</v>
      </c>
      <c r="D197" s="214">
        <v>17056.779176201373</v>
      </c>
      <c r="E197" s="214">
        <v>17300.407851134336</v>
      </c>
      <c r="F197" s="214">
        <v>17951.416759709104</v>
      </c>
      <c r="G197" s="214">
        <v>18664.652226709215</v>
      </c>
      <c r="H197" s="214">
        <v>17345.476624165149</v>
      </c>
      <c r="I197" s="214">
        <v>18016.953915324091</v>
      </c>
      <c r="J197" s="214">
        <v>17787.129913361696</v>
      </c>
      <c r="K197" s="214">
        <v>16923.043141847385</v>
      </c>
      <c r="L197" s="214">
        <v>16682.741362922152</v>
      </c>
      <c r="M197" s="214">
        <v>16747.432675044882</v>
      </c>
      <c r="N197" s="214">
        <v>17379.50157238021</v>
      </c>
      <c r="O197" s="214">
        <v>17717.205937709692</v>
      </c>
      <c r="P197" s="214">
        <v>17548.463797846052</v>
      </c>
      <c r="Q197" s="214">
        <v>16818.481508189969</v>
      </c>
      <c r="R197" s="214">
        <v>16426.96379449276</v>
      </c>
      <c r="S197" s="214">
        <v>16181.106100166153</v>
      </c>
      <c r="T197" s="214">
        <v>15787.573793915995</v>
      </c>
      <c r="U197" s="214">
        <v>15212.301961523952</v>
      </c>
      <c r="V197" s="214">
        <v>14917.742439808819</v>
      </c>
      <c r="W197" s="214">
        <v>14521.465748383365</v>
      </c>
      <c r="X197" s="214">
        <v>14368.902859620426</v>
      </c>
      <c r="Y197" s="214">
        <v>14349.885466558126</v>
      </c>
      <c r="Z197" s="214">
        <v>15217.865384438583</v>
      </c>
      <c r="AA197" s="214">
        <v>15856.217570858777</v>
      </c>
      <c r="AB197" s="214">
        <v>15827.556540873218</v>
      </c>
      <c r="AC197" s="214">
        <v>16058.360294516988</v>
      </c>
      <c r="AD197" s="214">
        <v>16317.354417707367</v>
      </c>
      <c r="AE197" s="214">
        <v>15883.996955923732</v>
      </c>
      <c r="AF197" s="214">
        <v>16999.220465822513</v>
      </c>
      <c r="AG197" s="214">
        <v>20816.817670972487</v>
      </c>
      <c r="AH197" s="214">
        <v>19612.778322127244</v>
      </c>
      <c r="AI197" s="214">
        <v>20186.049989596337</v>
      </c>
      <c r="AJ197" s="214">
        <v>18902.329905655668</v>
      </c>
      <c r="AK197" s="214">
        <v>17011.844454093698</v>
      </c>
      <c r="AL197" s="214">
        <v>16237.740663419159</v>
      </c>
      <c r="AM197" s="214"/>
      <c r="AN197" s="214">
        <v>16713.689185432304</v>
      </c>
      <c r="AO197" s="215">
        <v>17135.947037781851</v>
      </c>
    </row>
    <row r="198" spans="1:41">
      <c r="A198" s="128" t="s">
        <v>111</v>
      </c>
      <c r="B198" s="216">
        <v>3913.659906944079</v>
      </c>
      <c r="C198" s="216">
        <v>3855.5252918287943</v>
      </c>
      <c r="D198" s="216">
        <v>4072.4399313501144</v>
      </c>
      <c r="E198" s="216">
        <v>4310.6359928626052</v>
      </c>
      <c r="F198" s="216">
        <v>4552.0685597030688</v>
      </c>
      <c r="G198" s="216">
        <v>4163.3955550535147</v>
      </c>
      <c r="H198" s="216">
        <v>4203.9313904068003</v>
      </c>
      <c r="I198" s="216">
        <v>4143.6165230423385</v>
      </c>
      <c r="J198" s="216">
        <v>4046.2070941998631</v>
      </c>
      <c r="K198" s="216">
        <v>4073.1508396244171</v>
      </c>
      <c r="L198" s="216">
        <v>3965.0831215689313</v>
      </c>
      <c r="M198" s="216">
        <v>3786.5529622980252</v>
      </c>
      <c r="N198" s="216">
        <v>3805.2446488350861</v>
      </c>
      <c r="O198" s="216">
        <v>3955.532642673606</v>
      </c>
      <c r="P198" s="216">
        <v>3921.5192627472925</v>
      </c>
      <c r="Q198" s="216">
        <v>3923.3395634961516</v>
      </c>
      <c r="R198" s="216">
        <v>3881.3526355275221</v>
      </c>
      <c r="S198" s="216">
        <v>3806.5247778041517</v>
      </c>
      <c r="T198" s="216">
        <v>3771.530275873306</v>
      </c>
      <c r="U198" s="216">
        <v>3661.660694077706</v>
      </c>
      <c r="V198" s="216">
        <v>3535.5786840577125</v>
      </c>
      <c r="W198" s="216">
        <v>3372.8826034383046</v>
      </c>
      <c r="X198" s="216">
        <v>3259.3464850909518</v>
      </c>
      <c r="Y198" s="216">
        <v>3283.0206538818315</v>
      </c>
      <c r="Z198" s="216">
        <v>3269.8838823561864</v>
      </c>
      <c r="AA198" s="216">
        <v>3203.284388126081</v>
      </c>
      <c r="AB198" s="216">
        <v>3139.4123388978046</v>
      </c>
      <c r="AC198" s="216">
        <v>3120.5998960345723</v>
      </c>
      <c r="AD198" s="216">
        <v>3084.2400637207975</v>
      </c>
      <c r="AE198" s="216">
        <v>3167.2147400316976</v>
      </c>
      <c r="AF198" s="216">
        <v>3218.1272199777668</v>
      </c>
      <c r="AG198" s="216">
        <v>3586.7523205638727</v>
      </c>
      <c r="AH198" s="216">
        <v>3748.2312396526672</v>
      </c>
      <c r="AI198" s="216">
        <v>3242.0802122347063</v>
      </c>
      <c r="AJ198" s="216">
        <v>3167.1991214496084</v>
      </c>
      <c r="AK198" s="216">
        <v>3822.3754040623348</v>
      </c>
      <c r="AL198" s="216">
        <v>4094.4850382741824</v>
      </c>
      <c r="AM198" s="216"/>
      <c r="AN198" s="216">
        <v>4184.7094801223238</v>
      </c>
      <c r="AO198" s="217">
        <v>4604.0424623160288</v>
      </c>
    </row>
    <row r="199" spans="1:41" ht="16">
      <c r="A199" s="205" t="s">
        <v>452</v>
      </c>
      <c r="B199" s="201">
        <v>4586.7351417785976</v>
      </c>
      <c r="C199" s="201">
        <v>4526.9260700389104</v>
      </c>
      <c r="D199" s="201">
        <v>4791.0111556064076</v>
      </c>
      <c r="E199" s="201">
        <v>5018.894978332909</v>
      </c>
      <c r="F199" s="201">
        <v>5591.8706056308274</v>
      </c>
      <c r="G199" s="201">
        <v>5927.6213605941657</v>
      </c>
      <c r="H199" s="201">
        <v>5753.1623153207856</v>
      </c>
      <c r="I199" s="201">
        <v>5918.4853877856876</v>
      </c>
      <c r="J199" s="201">
        <v>6026.6087608297876</v>
      </c>
      <c r="K199" s="201">
        <v>5897.1538509797365</v>
      </c>
      <c r="L199" s="201">
        <v>5632.4804562472109</v>
      </c>
      <c r="M199" s="201">
        <v>5449.8204667863556</v>
      </c>
      <c r="N199" s="201">
        <v>5060.7141649477562</v>
      </c>
      <c r="O199" s="201">
        <v>4472.6763882751502</v>
      </c>
      <c r="P199" s="201">
        <v>4636.5176309695871</v>
      </c>
      <c r="Q199" s="201">
        <v>4283.8599537888713</v>
      </c>
      <c r="R199" s="201">
        <v>3912.8622634693934</v>
      </c>
      <c r="S199" s="201">
        <v>3587.6124165941396</v>
      </c>
      <c r="T199" s="201">
        <v>3330.885025632027</v>
      </c>
      <c r="U199" s="201">
        <v>3188.6788004526588</v>
      </c>
      <c r="V199" s="201">
        <v>2994.9747621387414</v>
      </c>
      <c r="W199" s="201">
        <v>2889.1120340676098</v>
      </c>
      <c r="X199" s="201">
        <v>2900.642478469088</v>
      </c>
      <c r="Y199" s="201">
        <v>2884.4632073149951</v>
      </c>
      <c r="Z199" s="201">
        <v>3203.6333881896498</v>
      </c>
      <c r="AA199" s="201">
        <v>3571.4676502770812</v>
      </c>
      <c r="AB199" s="201">
        <v>3770.602054828516</v>
      </c>
      <c r="AC199" s="201">
        <v>3842.7949631077909</v>
      </c>
      <c r="AD199" s="201">
        <v>3813.1636060710134</v>
      </c>
      <c r="AE199" s="201">
        <v>3848.7876058619413</v>
      </c>
      <c r="AF199" s="201">
        <v>4176.0391529513845</v>
      </c>
      <c r="AG199" s="201">
        <v>4585.7117089617468</v>
      </c>
      <c r="AH199" s="201">
        <v>4686.1844105821529</v>
      </c>
      <c r="AI199" s="201">
        <v>4587.7158759883478</v>
      </c>
      <c r="AJ199" s="201">
        <v>4229.596166325563</v>
      </c>
      <c r="AK199" s="201">
        <v>3820.1741689583637</v>
      </c>
      <c r="AL199" s="201">
        <v>3499.5186731616795</v>
      </c>
      <c r="AM199" s="201"/>
      <c r="AN199" s="201">
        <v>3322.2296358076173</v>
      </c>
      <c r="AO199" s="218">
        <v>2660.5328255414565</v>
      </c>
    </row>
    <row r="200" spans="1:41">
      <c r="A200" s="99" t="s">
        <v>453</v>
      </c>
      <c r="B200" s="219">
        <v>4488.5874813449218</v>
      </c>
      <c r="C200" s="219">
        <v>4420.4280155642027</v>
      </c>
      <c r="D200" s="219">
        <v>4680.7780320366128</v>
      </c>
      <c r="E200" s="219">
        <v>4902.5299515676779</v>
      </c>
      <c r="F200" s="219">
        <v>5452.5785328464945</v>
      </c>
      <c r="G200" s="219">
        <v>5770.9751207251984</v>
      </c>
      <c r="H200" s="219">
        <v>5587.5075895567697</v>
      </c>
      <c r="I200" s="219">
        <v>5739.7199325590118</v>
      </c>
      <c r="J200" s="219">
        <v>5851.7228456162775</v>
      </c>
      <c r="K200" s="219">
        <v>5728.2460946485717</v>
      </c>
      <c r="L200" s="219">
        <v>5468.157746697445</v>
      </c>
      <c r="M200" s="219">
        <v>5293.1597845601436</v>
      </c>
      <c r="N200" s="219">
        <v>4897.9474520677641</v>
      </c>
      <c r="O200" s="219">
        <v>4293.2848889543538</v>
      </c>
      <c r="P200" s="219">
        <v>4457.6126315135125</v>
      </c>
      <c r="Q200" s="219">
        <v>4098.6180812079656</v>
      </c>
      <c r="R200" s="219">
        <v>3731.0428186390282</v>
      </c>
      <c r="S200" s="219">
        <v>3420.2732283672235</v>
      </c>
      <c r="T200" s="219">
        <v>3172.7310329268139</v>
      </c>
      <c r="U200" s="219">
        <v>3044.2639569973594</v>
      </c>
      <c r="V200" s="219">
        <v>2856.490373877697</v>
      </c>
      <c r="W200" s="219">
        <v>2746.4171179222967</v>
      </c>
      <c r="X200" s="219">
        <v>2769.2497191620187</v>
      </c>
      <c r="Y200" s="219">
        <v>2746.7675065785738</v>
      </c>
      <c r="Z200" s="219">
        <v>3050.915242394432</v>
      </c>
      <c r="AA200" s="219">
        <v>3416.1872154177404</v>
      </c>
      <c r="AB200" s="219">
        <v>3610.3353572787582</v>
      </c>
      <c r="AC200" s="219">
        <v>3678.1338981604326</v>
      </c>
      <c r="AD200" s="219">
        <v>3648.5783393132474</v>
      </c>
      <c r="AE200" s="219">
        <v>3690.2303304498391</v>
      </c>
      <c r="AF200" s="219">
        <v>4030.7475393834225</v>
      </c>
      <c r="AG200" s="219">
        <v>4417.3407517378218</v>
      </c>
      <c r="AH200" s="219">
        <v>4505.2066087779167</v>
      </c>
      <c r="AI200" s="219">
        <v>4408.967956720765</v>
      </c>
      <c r="AJ200" s="219">
        <v>4061.1179054559975</v>
      </c>
      <c r="AK200" s="219">
        <v>3665.4786027886339</v>
      </c>
      <c r="AL200" s="219">
        <v>3351.2932034330779</v>
      </c>
      <c r="AM200" s="219"/>
      <c r="AN200" s="219">
        <v>3156.5360022240757</v>
      </c>
      <c r="AO200" s="220">
        <v>2528.6077841647239</v>
      </c>
    </row>
    <row r="201" spans="1:41">
      <c r="A201" s="96" t="s">
        <v>454</v>
      </c>
      <c r="B201" s="221">
        <v>1560.5741374769557</v>
      </c>
      <c r="C201" s="221">
        <v>1453.1128404669262</v>
      </c>
      <c r="D201" s="221">
        <v>1462.2783180778031</v>
      </c>
      <c r="E201" s="221">
        <v>1527.5618149375478</v>
      </c>
      <c r="F201" s="221">
        <v>1664.8058179184645</v>
      </c>
      <c r="G201" s="221">
        <v>1719.4092231227587</v>
      </c>
      <c r="H201" s="221">
        <v>1623.1026108075287</v>
      </c>
      <c r="I201" s="221">
        <v>1588.6568002997378</v>
      </c>
      <c r="J201" s="221">
        <v>1576.4864090297833</v>
      </c>
      <c r="K201" s="221">
        <v>1506.0959033020349</v>
      </c>
      <c r="L201" s="221">
        <v>1480.8054159958099</v>
      </c>
      <c r="M201" s="221">
        <v>1448.4021543985637</v>
      </c>
      <c r="N201" s="221">
        <v>1278.5649071788455</v>
      </c>
      <c r="O201" s="221">
        <v>1365.5913978494623</v>
      </c>
      <c r="P201" s="221">
        <v>1261.4574106018929</v>
      </c>
      <c r="Q201" s="221">
        <v>1117.0730989418535</v>
      </c>
      <c r="R201" s="221">
        <v>1016.1021423212649</v>
      </c>
      <c r="S201" s="221">
        <v>933.73684626948329</v>
      </c>
      <c r="T201" s="221">
        <v>835.62914405324454</v>
      </c>
      <c r="U201" s="221">
        <v>821.90682761222172</v>
      </c>
      <c r="V201" s="221">
        <v>770.26845937374378</v>
      </c>
      <c r="W201" s="221">
        <v>730.80279690867985</v>
      </c>
      <c r="X201" s="221">
        <v>748.4085847736543</v>
      </c>
      <c r="Y201" s="221">
        <v>700.23474622796891</v>
      </c>
      <c r="Z201" s="221">
        <v>798.01230129908345</v>
      </c>
      <c r="AA201" s="221">
        <v>941.93639476192152</v>
      </c>
      <c r="AB201" s="221">
        <v>939.52980494019153</v>
      </c>
      <c r="AC201" s="221">
        <v>988.93621643429628</v>
      </c>
      <c r="AD201" s="221">
        <v>932.01166265975871</v>
      </c>
      <c r="AE201" s="221">
        <v>890.49005438842687</v>
      </c>
      <c r="AF201" s="221">
        <v>941.81285756893794</v>
      </c>
      <c r="AG201" s="221">
        <v>1022.2135890000416</v>
      </c>
      <c r="AH201" s="221">
        <v>1052.0660877791668</v>
      </c>
      <c r="AI201" s="221">
        <v>1050.8218893050353</v>
      </c>
      <c r="AJ201" s="221">
        <v>950.09484350821151</v>
      </c>
      <c r="AK201" s="221">
        <v>909.59256042842685</v>
      </c>
      <c r="AL201" s="221">
        <v>863.62212943632562</v>
      </c>
      <c r="AM201" s="221"/>
      <c r="AN201" s="221">
        <v>829.84153461217682</v>
      </c>
      <c r="AO201" s="222" t="e">
        <v>#VALUE!</v>
      </c>
    </row>
    <row r="202" spans="1:41">
      <c r="A202" s="96" t="s">
        <v>455</v>
      </c>
      <c r="B202" s="221">
        <v>1473.9706786059171</v>
      </c>
      <c r="C202" s="221">
        <v>1417.8988326848248</v>
      </c>
      <c r="D202" s="221">
        <v>1601.4016018306634</v>
      </c>
      <c r="E202" s="221">
        <v>1653.0079021157278</v>
      </c>
      <c r="F202" s="221">
        <v>1800.6880111047406</v>
      </c>
      <c r="G202" s="221">
        <v>1832.2272740109006</v>
      </c>
      <c r="H202" s="221">
        <v>1703.3242258652094</v>
      </c>
      <c r="I202" s="221">
        <v>1693.8928437617087</v>
      </c>
      <c r="J202" s="221">
        <v>1659.0242719516762</v>
      </c>
      <c r="K202" s="221">
        <v>1592.818754051737</v>
      </c>
      <c r="L202" s="221">
        <v>1637.911970669822</v>
      </c>
      <c r="M202" s="221">
        <v>1561.2208258527828</v>
      </c>
      <c r="N202" s="221">
        <v>1492.8143915057653</v>
      </c>
      <c r="O202" s="221">
        <v>1664.7027053567044</v>
      </c>
      <c r="P202" s="221">
        <v>1428.8000994607364</v>
      </c>
      <c r="Q202" s="221">
        <v>1383.9202931610473</v>
      </c>
      <c r="R202" s="221">
        <v>1220.7618994692823</v>
      </c>
      <c r="S202" s="221">
        <v>1200.2136244956089</v>
      </c>
      <c r="T202" s="221">
        <v>1111.9035383477683</v>
      </c>
      <c r="U202" s="221">
        <v>1089.3059222934739</v>
      </c>
      <c r="V202" s="221">
        <v>1043.1500424353419</v>
      </c>
      <c r="W202" s="221">
        <v>1013.0277062194416</v>
      </c>
      <c r="X202" s="221">
        <v>1042.6676652017106</v>
      </c>
      <c r="Y202" s="221">
        <v>1059.8034946898131</v>
      </c>
      <c r="Z202" s="221">
        <v>1195.2394524175088</v>
      </c>
      <c r="AA202" s="221">
        <v>1336.0629698916382</v>
      </c>
      <c r="AB202" s="221">
        <v>1439.7448836093511</v>
      </c>
      <c r="AC202" s="221">
        <v>1459.5349486767684</v>
      </c>
      <c r="AD202" s="221">
        <v>1489.1740410823766</v>
      </c>
      <c r="AE202" s="221">
        <v>1512.4800145221989</v>
      </c>
      <c r="AF202" s="221">
        <v>1659.6350424337736</v>
      </c>
      <c r="AG202" s="221">
        <v>1798.9538384693296</v>
      </c>
      <c r="AH202" s="221">
        <v>1864.9728012974285</v>
      </c>
      <c r="AI202" s="221">
        <v>1892.4131294215563</v>
      </c>
      <c r="AJ202" s="221">
        <v>1761.4498577347376</v>
      </c>
      <c r="AK202" s="221">
        <v>1565.964683745839</v>
      </c>
      <c r="AL202" s="221">
        <v>1417.7742983066573</v>
      </c>
      <c r="AM202" s="221"/>
      <c r="AN202" s="221">
        <v>1302.2351959966638</v>
      </c>
      <c r="AO202" s="222" t="e">
        <v>#VALUE!</v>
      </c>
    </row>
    <row r="203" spans="1:41">
      <c r="A203" s="96" t="s">
        <v>456</v>
      </c>
      <c r="B203" s="221">
        <v>876.83258713019063</v>
      </c>
      <c r="C203" s="221">
        <v>988.48249027237352</v>
      </c>
      <c r="D203" s="221">
        <v>1037.6501716247139</v>
      </c>
      <c r="E203" s="221">
        <v>1121.3038490950803</v>
      </c>
      <c r="F203" s="221">
        <v>1305.7424786505326</v>
      </c>
      <c r="G203" s="221">
        <v>1514.3317048374799</v>
      </c>
      <c r="H203" s="221">
        <v>1565.4472778789718</v>
      </c>
      <c r="I203" s="221">
        <v>1648.1125889846385</v>
      </c>
      <c r="J203" s="221">
        <v>1686.845528096823</v>
      </c>
      <c r="K203" s="221">
        <v>1688.5129341893389</v>
      </c>
      <c r="L203" s="221">
        <v>1496.8477818083063</v>
      </c>
      <c r="M203" s="221">
        <v>1465.3321364452424</v>
      </c>
      <c r="N203" s="221">
        <v>1369.0190376356811</v>
      </c>
      <c r="O203" s="221">
        <v>1342.4984861131568</v>
      </c>
      <c r="P203" s="221">
        <v>1163.690614947084</v>
      </c>
      <c r="Q203" s="221">
        <v>1029.2278032053453</v>
      </c>
      <c r="R203" s="221">
        <v>858.15110172552716</v>
      </c>
      <c r="S203" s="221">
        <v>725.01780204130068</v>
      </c>
      <c r="T203" s="221">
        <v>613.07546720479297</v>
      </c>
      <c r="U203" s="221">
        <v>562.16993587325533</v>
      </c>
      <c r="V203" s="221">
        <v>538.32581408853355</v>
      </c>
      <c r="W203" s="221">
        <v>513.39046317228326</v>
      </c>
      <c r="X203" s="221">
        <v>509.41053585857583</v>
      </c>
      <c r="Y203" s="221">
        <v>520.47403593131776</v>
      </c>
      <c r="Z203" s="221">
        <v>574.75015859298151</v>
      </c>
      <c r="AA203" s="221">
        <v>599.39642088171968</v>
      </c>
      <c r="AB203" s="221">
        <v>630.47830187118439</v>
      </c>
      <c r="AC203" s="221">
        <v>638.48738061432709</v>
      </c>
      <c r="AD203" s="221">
        <v>655.89307767068328</v>
      </c>
      <c r="AE203" s="221">
        <v>695.71804592645344</v>
      </c>
      <c r="AF203" s="221">
        <v>795.78915972994218</v>
      </c>
      <c r="AG203" s="221">
        <v>896.43833335645797</v>
      </c>
      <c r="AH203" s="221">
        <v>902.81447443997695</v>
      </c>
      <c r="AI203" s="221">
        <v>832.31247399084475</v>
      </c>
      <c r="AJ203" s="221">
        <v>778.16602605700598</v>
      </c>
      <c r="AK203" s="221">
        <v>693.00911854103356</v>
      </c>
      <c r="AL203" s="221">
        <v>623.31825562514496</v>
      </c>
      <c r="AM203" s="221"/>
      <c r="AN203" s="221">
        <v>590.51987767584103</v>
      </c>
      <c r="AO203" s="222" t="e">
        <v>#VALUE!</v>
      </c>
    </row>
    <row r="204" spans="1:41">
      <c r="A204" s="96" t="s">
        <v>457</v>
      </c>
      <c r="B204" s="221">
        <v>461.2413308752524</v>
      </c>
      <c r="C204" s="221">
        <v>433.92996108949416</v>
      </c>
      <c r="D204" s="221">
        <v>469.35783752860408</v>
      </c>
      <c r="E204" s="221">
        <v>486.80856487382107</v>
      </c>
      <c r="F204" s="221">
        <v>534.98898578713897</v>
      </c>
      <c r="G204" s="221">
        <v>580.38462624608178</v>
      </c>
      <c r="H204" s="221">
        <v>584.72475207447883</v>
      </c>
      <c r="I204" s="221">
        <v>634.57755713750475</v>
      </c>
      <c r="J204" s="221">
        <v>711.60247789951723</v>
      </c>
      <c r="K204" s="221">
        <v>702.48227691921625</v>
      </c>
      <c r="L204" s="221">
        <v>674.82687047777915</v>
      </c>
      <c r="M204" s="221">
        <v>664.21903052064636</v>
      </c>
      <c r="N204" s="221">
        <v>633.24654245426575</v>
      </c>
      <c r="O204" s="221">
        <v>566.03001587535391</v>
      </c>
      <c r="P204" s="221">
        <v>538.1447464528261</v>
      </c>
      <c r="Q204" s="221">
        <v>543.99623246846897</v>
      </c>
      <c r="R204" s="221">
        <v>482.91144516380007</v>
      </c>
      <c r="S204" s="221">
        <v>456.12785821663107</v>
      </c>
      <c r="T204" s="221">
        <v>457.36560420139625</v>
      </c>
      <c r="U204" s="221">
        <v>436.28583553376086</v>
      </c>
      <c r="V204" s="221">
        <v>417.83177737079563</v>
      </c>
      <c r="W204" s="221">
        <v>392.81846380316495</v>
      </c>
      <c r="X204" s="221">
        <v>370.52876372164519</v>
      </c>
      <c r="Y204" s="221">
        <v>382.92978437423091</v>
      </c>
      <c r="Z204" s="221">
        <v>408.10341181770548</v>
      </c>
      <c r="AA204" s="221">
        <v>468.55035120539344</v>
      </c>
      <c r="AB204" s="221">
        <v>502.614033055937</v>
      </c>
      <c r="AC204" s="221">
        <v>509.69438819449289</v>
      </c>
      <c r="AD204" s="221">
        <v>501.50167705539764</v>
      </c>
      <c r="AE204" s="221">
        <v>510.62284872476943</v>
      </c>
      <c r="AF204" s="221">
        <v>509.20528185244439</v>
      </c>
      <c r="AG204" s="221">
        <v>548.26356610658638</v>
      </c>
      <c r="AH204" s="221">
        <v>520.25543129371215</v>
      </c>
      <c r="AI204" s="221">
        <v>486.83286516853929</v>
      </c>
      <c r="AJ204" s="221">
        <v>439.25023710877059</v>
      </c>
      <c r="AK204" s="221">
        <v>403.41100979398857</v>
      </c>
      <c r="AL204" s="221">
        <v>376.52516817443751</v>
      </c>
      <c r="AM204" s="221"/>
      <c r="AN204" s="221">
        <v>368.51264943008061</v>
      </c>
      <c r="AO204" s="222" t="e">
        <v>#VALUE!</v>
      </c>
    </row>
    <row r="205" spans="1:41">
      <c r="A205" s="96" t="s">
        <v>458</v>
      </c>
      <c r="B205" s="221">
        <v>84.803792467737694</v>
      </c>
      <c r="C205" s="221">
        <v>80.933852140077818</v>
      </c>
      <c r="D205" s="221">
        <v>87.600114416475975</v>
      </c>
      <c r="E205" s="221">
        <v>78.32016314045373</v>
      </c>
      <c r="F205" s="221">
        <v>88.174054739129119</v>
      </c>
      <c r="G205" s="221">
        <v>99.517099206461268</v>
      </c>
      <c r="H205" s="221">
        <v>93.731026108075284</v>
      </c>
      <c r="I205" s="221">
        <v>99.756463094792068</v>
      </c>
      <c r="J205" s="221">
        <v>111.70388659861996</v>
      </c>
      <c r="K205" s="221">
        <v>122.39904640414898</v>
      </c>
      <c r="L205" s="221">
        <v>113.94541328005276</v>
      </c>
      <c r="M205" s="221">
        <v>94.703770197486534</v>
      </c>
      <c r="N205" s="221">
        <v>85.889155648733635</v>
      </c>
      <c r="O205" s="221">
        <v>57.233105841148259</v>
      </c>
      <c r="P205" s="221">
        <v>66.234634093275531</v>
      </c>
      <c r="Q205" s="221">
        <v>71.097440727604535</v>
      </c>
      <c r="R205" s="221">
        <v>69.173914251576875</v>
      </c>
      <c r="S205" s="221">
        <v>89.972835403644808</v>
      </c>
      <c r="T205" s="221">
        <v>83.764711780705156</v>
      </c>
      <c r="U205" s="221">
        <v>72.932384006035448</v>
      </c>
      <c r="V205" s="221">
        <v>67.494528074328855</v>
      </c>
      <c r="W205" s="221">
        <v>58.051627148940646</v>
      </c>
      <c r="X205" s="221">
        <v>50.343903352318634</v>
      </c>
      <c r="Y205" s="221">
        <v>47.110160346818617</v>
      </c>
      <c r="Z205" s="221">
        <v>46.447057525581734</v>
      </c>
      <c r="AA205" s="221">
        <v>51.630722530090708</v>
      </c>
      <c r="AB205" s="221">
        <v>52.214483066690931</v>
      </c>
      <c r="AC205" s="221">
        <v>41.361171240369622</v>
      </c>
      <c r="AD205" s="221">
        <v>45.63490613604975</v>
      </c>
      <c r="AE205" s="221">
        <v>55.149445992082612</v>
      </c>
      <c r="AF205" s="221">
        <v>78.380466907079523</v>
      </c>
      <c r="AG205" s="221">
        <v>122.19555173227144</v>
      </c>
      <c r="AH205" s="221">
        <v>143.04828192046492</v>
      </c>
      <c r="AI205" s="221">
        <v>129.50608614232209</v>
      </c>
      <c r="AJ205" s="221">
        <v>90.806419407976833</v>
      </c>
      <c r="AK205" s="221">
        <v>74.287161673179909</v>
      </c>
      <c r="AL205" s="221">
        <v>56.964741359313386</v>
      </c>
      <c r="AM205" s="221"/>
      <c r="AN205" s="221">
        <v>54.384209063108145</v>
      </c>
      <c r="AO205" s="222" t="e">
        <v>#VALUE!</v>
      </c>
    </row>
    <row r="206" spans="1:41">
      <c r="A206" s="96" t="s">
        <v>459</v>
      </c>
      <c r="B206" s="221">
        <v>61.671495039943821</v>
      </c>
      <c r="C206" s="221">
        <v>57.120622568093381</v>
      </c>
      <c r="D206" s="221">
        <v>60.068649885583525</v>
      </c>
      <c r="E206" s="221">
        <v>54.836859546265615</v>
      </c>
      <c r="F206" s="221">
        <v>60.140619813512771</v>
      </c>
      <c r="G206" s="221">
        <v>60.037841348733444</v>
      </c>
      <c r="H206" s="221">
        <v>61.045334952438779</v>
      </c>
      <c r="I206" s="221">
        <v>61.867740726863993</v>
      </c>
      <c r="J206" s="221">
        <v>62.145896254491738</v>
      </c>
      <c r="K206" s="221">
        <v>60.812647692339873</v>
      </c>
      <c r="L206" s="221">
        <v>59.785455180306876</v>
      </c>
      <c r="M206" s="221">
        <v>58.473967684021545</v>
      </c>
      <c r="N206" s="221">
        <v>59.192506678389066</v>
      </c>
      <c r="O206" s="221">
        <v>53.943470646961586</v>
      </c>
      <c r="P206" s="221">
        <v>50.833760703684717</v>
      </c>
      <c r="Q206" s="221">
        <v>47.903574739878444</v>
      </c>
      <c r="R206" s="221">
        <v>46.069632387674005</v>
      </c>
      <c r="S206" s="221">
        <v>47.089695914761194</v>
      </c>
      <c r="T206" s="221">
        <v>47.980146146422172</v>
      </c>
      <c r="U206" s="221">
        <v>47.187382119954727</v>
      </c>
      <c r="V206" s="221">
        <v>43.228212802072633</v>
      </c>
      <c r="W206" s="221">
        <v>38.820251301193423</v>
      </c>
      <c r="X206" s="221">
        <v>33.631579984627813</v>
      </c>
      <c r="Y206" s="221">
        <v>33.280957158813393</v>
      </c>
      <c r="Z206" s="221">
        <v>34.348021954784912</v>
      </c>
      <c r="AA206" s="221">
        <v>33.390985139952704</v>
      </c>
      <c r="AB206" s="221">
        <v>32.303161656436643</v>
      </c>
      <c r="AC206" s="221">
        <v>28.862044084444754</v>
      </c>
      <c r="AD206" s="221">
        <v>27.161720753834572</v>
      </c>
      <c r="AE206" s="221">
        <v>24.247882761172669</v>
      </c>
      <c r="AF206" s="221">
        <v>24.335023453810905</v>
      </c>
      <c r="AG206" s="221">
        <v>18.876694462558792</v>
      </c>
      <c r="AH206" s="221">
        <v>21.441362300233134</v>
      </c>
      <c r="AI206" s="221">
        <v>22.315855181023718</v>
      </c>
      <c r="AJ206" s="221">
        <v>14.544751160585035</v>
      </c>
      <c r="AK206" s="221">
        <v>11.030298644280407</v>
      </c>
      <c r="AL206" s="221">
        <v>7.8520064950127573</v>
      </c>
      <c r="AM206" s="221"/>
      <c r="AN206" s="221">
        <v>8.3958854601056441</v>
      </c>
      <c r="AO206" s="222" t="e">
        <v>#VALUE!</v>
      </c>
    </row>
    <row r="207" spans="1:41">
      <c r="A207" s="96" t="s">
        <v>366</v>
      </c>
      <c r="B207" s="221">
        <v>-30.462645948555878</v>
      </c>
      <c r="C207" s="221">
        <v>-11.050583657587548</v>
      </c>
      <c r="D207" s="221">
        <v>-37.542906178489702</v>
      </c>
      <c r="E207" s="221">
        <v>-19.277338771348457</v>
      </c>
      <c r="F207" s="221">
        <v>-1.9614351670237486</v>
      </c>
      <c r="G207" s="221">
        <v>-34.904408234729324</v>
      </c>
      <c r="H207" s="221">
        <v>-43.867638129933212</v>
      </c>
      <c r="I207" s="221">
        <v>12.832521543649309</v>
      </c>
      <c r="J207" s="221">
        <v>43.936421154736443</v>
      </c>
      <c r="K207" s="221">
        <v>55.14544427947051</v>
      </c>
      <c r="L207" s="221">
        <v>4.0542375511629256</v>
      </c>
      <c r="M207" s="221">
        <v>0.82585278276481144</v>
      </c>
      <c r="N207" s="221">
        <v>-20.762181719811991</v>
      </c>
      <c r="O207" s="221">
        <v>-756.71429272843329</v>
      </c>
      <c r="P207" s="221">
        <v>-51.548634745986611</v>
      </c>
      <c r="Q207" s="221">
        <v>-94.615078956276037</v>
      </c>
      <c r="R207" s="221">
        <v>37.886576453916476</v>
      </c>
      <c r="S207" s="221">
        <v>-31.885433974206823</v>
      </c>
      <c r="T207" s="221">
        <v>23.012421192484613</v>
      </c>
      <c r="U207" s="221">
        <v>14.475669558657108</v>
      </c>
      <c r="V207" s="221">
        <v>-23.808460267119315</v>
      </c>
      <c r="W207" s="221">
        <v>-0.49419063140739183</v>
      </c>
      <c r="X207" s="221">
        <v>14.258686269486212</v>
      </c>
      <c r="Y207" s="221">
        <v>2.9343278496109648</v>
      </c>
      <c r="Z207" s="221">
        <v>-5.9851612132133241</v>
      </c>
      <c r="AA207" s="221">
        <v>-14.780628992975892</v>
      </c>
      <c r="AB207" s="221">
        <v>13.45068907896696</v>
      </c>
      <c r="AC207" s="221">
        <v>11.257748915733695</v>
      </c>
      <c r="AD207" s="221">
        <v>-2.7987460448530106</v>
      </c>
      <c r="AE207" s="221">
        <v>1.522038134735284</v>
      </c>
      <c r="AF207" s="221">
        <v>21.589707437433912</v>
      </c>
      <c r="AG207" s="221">
        <v>10.399178610575389</v>
      </c>
      <c r="AH207" s="221">
        <v>0.60816974693381087</v>
      </c>
      <c r="AI207" s="221">
        <v>-5.2343424885559715</v>
      </c>
      <c r="AJ207" s="221">
        <v>26.805770478710127</v>
      </c>
      <c r="AK207" s="221">
        <v>8.1837699618854653</v>
      </c>
      <c r="AL207" s="221">
        <v>5.2366040361864998</v>
      </c>
      <c r="AM207" s="221"/>
      <c r="AN207" s="221">
        <v>2.6466499860995274</v>
      </c>
      <c r="AO207" s="222" t="e">
        <v>#VALUE!</v>
      </c>
    </row>
    <row r="208" spans="1:41">
      <c r="A208" s="99" t="s">
        <v>348</v>
      </c>
      <c r="B208" s="221">
        <v>90.861206215433242</v>
      </c>
      <c r="C208" s="221">
        <v>98.871595330739297</v>
      </c>
      <c r="D208" s="221">
        <v>102.90331807780319</v>
      </c>
      <c r="E208" s="221">
        <v>108.27173081825134</v>
      </c>
      <c r="F208" s="221">
        <v>130.02806361085126</v>
      </c>
      <c r="G208" s="221">
        <v>146.02807037361271</v>
      </c>
      <c r="H208" s="221">
        <v>154.82695810564661</v>
      </c>
      <c r="I208" s="221">
        <v>166.21393780442116</v>
      </c>
      <c r="J208" s="221">
        <v>164.12777496086946</v>
      </c>
      <c r="K208" s="221">
        <v>155.81672556933438</v>
      </c>
      <c r="L208" s="221">
        <v>153.49847723613507</v>
      </c>
      <c r="M208" s="221">
        <v>145.76301615798923</v>
      </c>
      <c r="N208" s="221">
        <v>151.96293916748385</v>
      </c>
      <c r="O208" s="221">
        <v>163.6307098083501</v>
      </c>
      <c r="P208" s="221">
        <v>164.93387415108708</v>
      </c>
      <c r="Q208" s="221">
        <v>162.04800659318019</v>
      </c>
      <c r="R208" s="221">
        <v>165.10600461252051</v>
      </c>
      <c r="S208" s="221">
        <v>155.19424005063692</v>
      </c>
      <c r="T208" s="221">
        <v>145.85814020530691</v>
      </c>
      <c r="U208" s="221">
        <v>132.81544700113164</v>
      </c>
      <c r="V208" s="221">
        <v>125.76495287443608</v>
      </c>
      <c r="W208" s="221">
        <v>128.50007886020714</v>
      </c>
      <c r="X208" s="221">
        <v>119.60741806428726</v>
      </c>
      <c r="Y208" s="221">
        <v>122.39933362361093</v>
      </c>
      <c r="Z208" s="221">
        <v>136.02221221119987</v>
      </c>
      <c r="AA208" s="221">
        <v>141.34693445342558</v>
      </c>
      <c r="AB208" s="221">
        <v>137.36081928428436</v>
      </c>
      <c r="AC208" s="221">
        <v>139.89556905554392</v>
      </c>
      <c r="AD208" s="221">
        <v>127.6242811314826</v>
      </c>
      <c r="AE208" s="221">
        <v>118.98428390898492</v>
      </c>
      <c r="AF208" s="221">
        <v>116.06247119112822</v>
      </c>
      <c r="AG208" s="221">
        <v>121.72380780597449</v>
      </c>
      <c r="AH208" s="221">
        <v>130.47268304220023</v>
      </c>
      <c r="AI208" s="221">
        <v>132.71171452351226</v>
      </c>
      <c r="AJ208" s="221">
        <v>120.08935256826237</v>
      </c>
      <c r="AK208" s="221">
        <v>106.34679403676365</v>
      </c>
      <c r="AL208" s="221">
        <v>100.99744838784505</v>
      </c>
      <c r="AM208" s="221"/>
      <c r="AN208" s="221">
        <v>117.92048929663608</v>
      </c>
      <c r="AO208" s="222">
        <v>93.449128864052952</v>
      </c>
    </row>
    <row r="209" spans="1:41">
      <c r="A209" s="99" t="s">
        <v>349</v>
      </c>
      <c r="B209" s="221">
        <v>7.286454218242473</v>
      </c>
      <c r="C209" s="221">
        <v>7.626459143968872</v>
      </c>
      <c r="D209" s="221">
        <v>7.3655606407322649</v>
      </c>
      <c r="E209" s="221">
        <v>8.0614325771093558</v>
      </c>
      <c r="F209" s="221">
        <v>9.2640091734813961</v>
      </c>
      <c r="G209" s="221">
        <v>10.589929682866906</v>
      </c>
      <c r="H209" s="221">
        <v>10.827767658368751</v>
      </c>
      <c r="I209" s="221">
        <v>12.528100412139379</v>
      </c>
      <c r="J209" s="221">
        <v>10.736094883269768</v>
      </c>
      <c r="K209" s="221">
        <v>13.091030761831071</v>
      </c>
      <c r="L209" s="221">
        <v>10.804834047836124</v>
      </c>
      <c r="M209" s="221">
        <v>10.879712746858168</v>
      </c>
      <c r="N209" s="221">
        <v>10.803773712508031</v>
      </c>
      <c r="O209" s="221">
        <v>15.77715585669629</v>
      </c>
      <c r="P209" s="221">
        <v>13.971125304987023</v>
      </c>
      <c r="Q209" s="221">
        <v>23.208582907769063</v>
      </c>
      <c r="R209" s="221">
        <v>16.69954708383117</v>
      </c>
      <c r="S209" s="221">
        <v>12.144948176279771</v>
      </c>
      <c r="T209" s="221">
        <v>12.295852499905994</v>
      </c>
      <c r="U209" s="221">
        <v>11.599396454168238</v>
      </c>
      <c r="V209" s="221">
        <v>12.7194353866083</v>
      </c>
      <c r="W209" s="221">
        <v>14.194837285105935</v>
      </c>
      <c r="X209" s="221">
        <v>11.785341242781969</v>
      </c>
      <c r="Y209" s="221">
        <v>15.296367112810708</v>
      </c>
      <c r="Z209" s="221">
        <v>16.695933584017506</v>
      </c>
      <c r="AA209" s="221">
        <v>13.933500405915783</v>
      </c>
      <c r="AB209" s="221">
        <v>22.905878265473255</v>
      </c>
      <c r="AC209" s="221">
        <v>24.765495891813888</v>
      </c>
      <c r="AD209" s="221">
        <v>36.960985626283367</v>
      </c>
      <c r="AE209" s="221">
        <v>39.572991503117386</v>
      </c>
      <c r="AF209" s="221">
        <v>29.2291423768336</v>
      </c>
      <c r="AG209" s="221">
        <v>46.647149417951248</v>
      </c>
      <c r="AH209" s="221">
        <v>50.505118762036695</v>
      </c>
      <c r="AI209" s="221">
        <v>46.036204744069906</v>
      </c>
      <c r="AJ209" s="221">
        <v>48.388908301302855</v>
      </c>
      <c r="AK209" s="221">
        <v>48.348772132966666</v>
      </c>
      <c r="AL209" s="221">
        <v>47.228021340756207</v>
      </c>
      <c r="AM209" s="221"/>
      <c r="AN209" s="221">
        <v>47.773144286905755</v>
      </c>
      <c r="AO209" s="222">
        <v>38.475912512679969</v>
      </c>
    </row>
    <row r="210" spans="1:41" ht="16">
      <c r="A210" s="205" t="s">
        <v>339</v>
      </c>
      <c r="B210" s="201">
        <v>328.41717145114569</v>
      </c>
      <c r="C210" s="201">
        <v>290.23346303501944</v>
      </c>
      <c r="D210" s="201">
        <v>454.59096109839817</v>
      </c>
      <c r="E210" s="201">
        <v>417.53759877644654</v>
      </c>
      <c r="F210" s="201">
        <v>371.16388545218626</v>
      </c>
      <c r="G210" s="201">
        <v>334.5852983536189</v>
      </c>
      <c r="H210" s="201">
        <v>401.46225460433112</v>
      </c>
      <c r="I210" s="201">
        <v>378.62963656800304</v>
      </c>
      <c r="J210" s="201">
        <v>311.85379511033705</v>
      </c>
      <c r="K210" s="201">
        <v>243.52244923565948</v>
      </c>
      <c r="L210" s="201">
        <v>203.02224981086687</v>
      </c>
      <c r="M210" s="201">
        <v>172.04667863554758</v>
      </c>
      <c r="N210" s="201">
        <v>232.61082744395222</v>
      </c>
      <c r="O210" s="201">
        <v>259.34109098050766</v>
      </c>
      <c r="P210" s="201">
        <v>250.05050740516265</v>
      </c>
      <c r="Q210" s="201">
        <v>253.39592929991613</v>
      </c>
      <c r="R210" s="201">
        <v>237.1141182027842</v>
      </c>
      <c r="S210" s="201">
        <v>216.64424928132502</v>
      </c>
      <c r="T210" s="201">
        <v>169.04603737638345</v>
      </c>
      <c r="U210" s="201">
        <v>178.85939268200676</v>
      </c>
      <c r="V210" s="201">
        <v>145.77656675749319</v>
      </c>
      <c r="W210" s="201">
        <v>160.23342621313284</v>
      </c>
      <c r="X210" s="201">
        <v>169.61628663211206</v>
      </c>
      <c r="Y210" s="201">
        <v>156.03998258334437</v>
      </c>
      <c r="Z210" s="201">
        <v>205.15955833003892</v>
      </c>
      <c r="AA210" s="201">
        <v>187.06540538632595</v>
      </c>
      <c r="AB210" s="201">
        <v>222.27553231970617</v>
      </c>
      <c r="AC210" s="201">
        <v>268.17649295129917</v>
      </c>
      <c r="AD210" s="201">
        <v>215.5619049010939</v>
      </c>
      <c r="AE210" s="201">
        <v>198.85637685105669</v>
      </c>
      <c r="AF210" s="201">
        <v>195.60885008540984</v>
      </c>
      <c r="AG210" s="201">
        <v>260.35408544114995</v>
      </c>
      <c r="AH210" s="201">
        <v>305.40257458526202</v>
      </c>
      <c r="AI210" s="201">
        <v>297.05706408655846</v>
      </c>
      <c r="AJ210" s="201">
        <v>294.41421654270459</v>
      </c>
      <c r="AK210" s="201">
        <v>278.8090413470353</v>
      </c>
      <c r="AL210" s="201">
        <v>270.72604964045468</v>
      </c>
      <c r="AM210" s="201"/>
      <c r="AN210" s="201">
        <v>305.64359188212399</v>
      </c>
      <c r="AO210" s="218">
        <v>230.47730063533302</v>
      </c>
    </row>
    <row r="211" spans="1:41">
      <c r="A211" s="99" t="s">
        <v>340</v>
      </c>
      <c r="B211" s="221">
        <v>116.18821876920377</v>
      </c>
      <c r="C211" s="221">
        <v>113.22957198443579</v>
      </c>
      <c r="D211" s="221">
        <v>129.64816933638443</v>
      </c>
      <c r="E211" s="221">
        <v>131.62758093295949</v>
      </c>
      <c r="F211" s="221">
        <v>113.82359153867046</v>
      </c>
      <c r="G211" s="221">
        <v>111.68845838863631</v>
      </c>
      <c r="H211" s="221">
        <v>113.28678405181137</v>
      </c>
      <c r="I211" s="221">
        <v>126.63919070813039</v>
      </c>
      <c r="J211" s="221">
        <v>109.49934966160357</v>
      </c>
      <c r="K211" s="221">
        <v>90.319747380748254</v>
      </c>
      <c r="L211" s="221">
        <v>91.230044034063354</v>
      </c>
      <c r="M211" s="221">
        <v>86.822262118491921</v>
      </c>
      <c r="N211" s="221">
        <v>92.956412944239673</v>
      </c>
      <c r="O211" s="221">
        <v>84.139375787630314</v>
      </c>
      <c r="P211" s="221">
        <v>95.295817986852541</v>
      </c>
      <c r="Q211" s="221">
        <v>85.726059250320091</v>
      </c>
      <c r="R211" s="221">
        <v>97.918808524827028</v>
      </c>
      <c r="S211" s="221">
        <v>100.19252577999316</v>
      </c>
      <c r="T211" s="221">
        <v>77.209430580449464</v>
      </c>
      <c r="U211" s="221">
        <v>70.76339117314221</v>
      </c>
      <c r="V211" s="221">
        <v>60.247018358868985</v>
      </c>
      <c r="W211" s="221">
        <v>59.439566794595443</v>
      </c>
      <c r="X211" s="221">
        <v>64.208431051812141</v>
      </c>
      <c r="Y211" s="221">
        <v>68.010147095015427</v>
      </c>
      <c r="Z211" s="221">
        <v>71.821934558559889</v>
      </c>
      <c r="AA211" s="221">
        <v>91.101620133422756</v>
      </c>
      <c r="AB211" s="221">
        <v>114.21504558013336</v>
      </c>
      <c r="AC211" s="221">
        <v>137.29643336514366</v>
      </c>
      <c r="AD211" s="221">
        <v>121.98294445621751</v>
      </c>
      <c r="AE211" s="221">
        <v>108.38587157628692</v>
      </c>
      <c r="AF211" s="221">
        <v>95.401426208616897</v>
      </c>
      <c r="AG211" s="221">
        <v>153.2820889931042</v>
      </c>
      <c r="AH211" s="221">
        <v>128.48599520221643</v>
      </c>
      <c r="AI211" s="221">
        <v>138.20614856429464</v>
      </c>
      <c r="AJ211" s="221">
        <v>136.53721359756403</v>
      </c>
      <c r="AK211" s="221">
        <v>136.00014473874657</v>
      </c>
      <c r="AL211" s="221">
        <v>136.46485734168405</v>
      </c>
      <c r="AM211" s="221"/>
      <c r="AN211" s="221">
        <v>148.92966360856269</v>
      </c>
      <c r="AO211" s="222">
        <v>105.29266252602729</v>
      </c>
    </row>
    <row r="212" spans="1:41">
      <c r="A212" s="99" t="s">
        <v>341</v>
      </c>
      <c r="B212" s="221">
        <v>172.32903169168642</v>
      </c>
      <c r="C212" s="221">
        <v>142.21789883268482</v>
      </c>
      <c r="D212" s="221">
        <v>170.30177345537757</v>
      </c>
      <c r="E212" s="221">
        <v>162.34386948763702</v>
      </c>
      <c r="F212" s="221">
        <v>163.43281330154801</v>
      </c>
      <c r="G212" s="221">
        <v>186.74987998079692</v>
      </c>
      <c r="H212" s="221">
        <v>200.46549281521959</v>
      </c>
      <c r="I212" s="221">
        <v>219.90914200074937</v>
      </c>
      <c r="J212" s="221">
        <v>231.45433301734971</v>
      </c>
      <c r="K212" s="221">
        <v>148.60202011752654</v>
      </c>
      <c r="L212" s="221">
        <v>87.292196077670653</v>
      </c>
      <c r="M212" s="221">
        <v>26.337522441651707</v>
      </c>
      <c r="N212" s="221">
        <v>146.28208162851249</v>
      </c>
      <c r="O212" s="221">
        <v>160.76659956465525</v>
      </c>
      <c r="P212" s="221">
        <v>116.40014297480847</v>
      </c>
      <c r="Q212" s="221">
        <v>112.42255220827386</v>
      </c>
      <c r="R212" s="221">
        <v>92.27819611547973</v>
      </c>
      <c r="S212" s="221">
        <v>69.256534008492238</v>
      </c>
      <c r="T212" s="221">
        <v>57.217703019440236</v>
      </c>
      <c r="U212" s="221">
        <v>54.602036967182187</v>
      </c>
      <c r="V212" s="221">
        <v>57.343547594586155</v>
      </c>
      <c r="W212" s="221">
        <v>58.156774091793281</v>
      </c>
      <c r="X212" s="221">
        <v>62.93726966358566</v>
      </c>
      <c r="Y212" s="221">
        <v>62.094163527251389</v>
      </c>
      <c r="Z212" s="221">
        <v>72.695345181071815</v>
      </c>
      <c r="AA212" s="221">
        <v>76.065087713105783</v>
      </c>
      <c r="AB212" s="221">
        <v>69.230514699799812</v>
      </c>
      <c r="AC212" s="221">
        <v>61.254257539433155</v>
      </c>
      <c r="AD212" s="221">
        <v>57.078342966963106</v>
      </c>
      <c r="AE212" s="221">
        <v>55.728937575491003</v>
      </c>
      <c r="AF212" s="221">
        <v>64.260730457417097</v>
      </c>
      <c r="AG212" s="221">
        <v>43.338004523191763</v>
      </c>
      <c r="AH212" s="221">
        <v>76.784809271209923</v>
      </c>
      <c r="AI212" s="221">
        <v>78.300561797752806</v>
      </c>
      <c r="AJ212" s="221">
        <v>71.531972245794435</v>
      </c>
      <c r="AK212" s="221">
        <v>60.030395136778125</v>
      </c>
      <c r="AL212" s="221">
        <v>65.99976803525864</v>
      </c>
      <c r="AM212" s="221"/>
      <c r="AN212" s="221">
        <v>69.724770642201833</v>
      </c>
      <c r="AO212" s="222">
        <v>52.02790482461603</v>
      </c>
    </row>
    <row r="213" spans="1:41">
      <c r="A213" s="99" t="s">
        <v>342</v>
      </c>
      <c r="B213" s="221">
        <v>49.512773242033184</v>
      </c>
      <c r="C213" s="221">
        <v>50.972762645914393</v>
      </c>
      <c r="D213" s="221">
        <v>48.841533180778029</v>
      </c>
      <c r="E213" s="221">
        <v>42.792505735406579</v>
      </c>
      <c r="F213" s="221">
        <v>49.035879175593713</v>
      </c>
      <c r="G213" s="221">
        <v>49.730309790742986</v>
      </c>
      <c r="H213" s="221">
        <v>47.282938676381299</v>
      </c>
      <c r="I213" s="221">
        <v>47.723866616710382</v>
      </c>
      <c r="J213" s="221">
        <v>49.954806992791163</v>
      </c>
      <c r="K213" s="221">
        <v>46.132290512139527</v>
      </c>
      <c r="L213" s="221">
        <v>52.879672557273373</v>
      </c>
      <c r="M213" s="221">
        <v>51.795332136445239</v>
      </c>
      <c r="N213" s="221">
        <v>51.482771446927934</v>
      </c>
      <c r="O213" s="221">
        <v>53.665242794716939</v>
      </c>
      <c r="P213" s="221">
        <v>60.282530654109742</v>
      </c>
      <c r="Q213" s="221">
        <v>63.253322344699704</v>
      </c>
      <c r="R213" s="221">
        <v>63.13040095584762</v>
      </c>
      <c r="S213" s="221">
        <v>55.239074821320258</v>
      </c>
      <c r="T213" s="221">
        <v>47.040096261108253</v>
      </c>
      <c r="U213" s="221">
        <v>46.173613730667668</v>
      </c>
      <c r="V213" s="221">
        <v>36.393889310760713</v>
      </c>
      <c r="W213" s="221">
        <v>43.741128226696809</v>
      </c>
      <c r="X213" s="221">
        <v>46.392463688141738</v>
      </c>
      <c r="Y213" s="221">
        <v>47.782216080116612</v>
      </c>
      <c r="Z213" s="221">
        <v>64.678355046014943</v>
      </c>
      <c r="AA213" s="221">
        <v>58.954855105714586</v>
      </c>
      <c r="AB213" s="221">
        <v>65.309465115894312</v>
      </c>
      <c r="AC213" s="221">
        <v>70.975800882930272</v>
      </c>
      <c r="AD213" s="221">
        <v>62.544301299991957</v>
      </c>
      <c r="AE213" s="221">
        <v>58.500722619022682</v>
      </c>
      <c r="AF213" s="221">
        <v>70.415661180553684</v>
      </c>
      <c r="AG213" s="221">
        <v>84.303414593537113</v>
      </c>
      <c r="AH213" s="221">
        <v>91.610636213129709</v>
      </c>
      <c r="AI213" s="221">
        <v>81.187578027465662</v>
      </c>
      <c r="AJ213" s="221">
        <v>84.535516397943397</v>
      </c>
      <c r="AK213" s="221">
        <v>78.62932407005357</v>
      </c>
      <c r="AL213" s="221">
        <v>74.570865228485275</v>
      </c>
      <c r="AM213" s="221"/>
      <c r="AN213" s="221">
        <v>80.633861551292739</v>
      </c>
      <c r="AO213" s="222">
        <v>66.563150682493628</v>
      </c>
    </row>
    <row r="214" spans="1:41">
      <c r="A214" s="99" t="s">
        <v>343</v>
      </c>
      <c r="B214" s="221">
        <v>18.567289965762445</v>
      </c>
      <c r="C214" s="221">
        <v>18.093385214007782</v>
      </c>
      <c r="D214" s="221">
        <v>19.09324942791762</v>
      </c>
      <c r="E214" s="221">
        <v>16.823859291358652</v>
      </c>
      <c r="F214" s="221">
        <v>17.351157246748546</v>
      </c>
      <c r="G214" s="221">
        <v>17.141566180000563</v>
      </c>
      <c r="H214" s="221">
        <v>17.405383525602105</v>
      </c>
      <c r="I214" s="221">
        <v>18.780442113150993</v>
      </c>
      <c r="J214" s="221">
        <v>20.171512973699873</v>
      </c>
      <c r="K214" s="221">
        <v>20.870365335954329</v>
      </c>
      <c r="L214" s="221">
        <v>20.348780818994779</v>
      </c>
      <c r="M214" s="221">
        <v>19.83842010771993</v>
      </c>
      <c r="N214" s="221">
        <v>18.631860142697729</v>
      </c>
      <c r="O214" s="221">
        <v>20.490663000605551</v>
      </c>
      <c r="P214" s="221">
        <v>19.876606524002675</v>
      </c>
      <c r="Q214" s="221">
        <v>19.882558978057073</v>
      </c>
      <c r="R214" s="221">
        <v>19.408708216399457</v>
      </c>
      <c r="S214" s="221">
        <v>18.672363319882905</v>
      </c>
      <c r="T214" s="221">
        <v>14.865322186430694</v>
      </c>
      <c r="U214" s="221">
        <v>13.803753300641267</v>
      </c>
      <c r="V214" s="221">
        <v>12.931612096305892</v>
      </c>
      <c r="W214" s="221">
        <v>12.891015193733244</v>
      </c>
      <c r="X214" s="221">
        <v>8.0506887921010613</v>
      </c>
      <c r="Y214" s="221">
        <v>7.6103212615716638</v>
      </c>
      <c r="Z214" s="221">
        <v>8.3295791999558695</v>
      </c>
      <c r="AA214" s="221">
        <v>8.462461614485898</v>
      </c>
      <c r="AB214" s="221">
        <v>9.4303724169879057</v>
      </c>
      <c r="AC214" s="221">
        <v>8.7594752073489595</v>
      </c>
      <c r="AD214" s="221">
        <v>8.4912347366036514</v>
      </c>
      <c r="AE214" s="221">
        <v>8.5178280934726907</v>
      </c>
      <c r="AF214" s="221">
        <v>9.0154822266207546</v>
      </c>
      <c r="AG214" s="221">
        <v>9.2267562055138548</v>
      </c>
      <c r="AH214" s="221">
        <v>10.034800824407879</v>
      </c>
      <c r="AI214" s="221">
        <v>10.241104868913856</v>
      </c>
      <c r="AJ214" s="221">
        <v>9.7089801826985465</v>
      </c>
      <c r="AK214" s="221">
        <v>9.1607565011820338</v>
      </c>
      <c r="AL214" s="221">
        <v>8.4899095337508701</v>
      </c>
      <c r="AM214" s="221"/>
      <c r="AN214" s="221">
        <v>9.2577147623019176</v>
      </c>
      <c r="AO214" s="222">
        <v>7.0696374864302109</v>
      </c>
    </row>
    <row r="215" spans="1:41">
      <c r="A215" s="99" t="s">
        <v>344</v>
      </c>
      <c r="B215" s="221">
        <v>-28.180142217540165</v>
      </c>
      <c r="C215" s="221">
        <v>-34.280155642023345</v>
      </c>
      <c r="D215" s="221">
        <v>86.706235697940485</v>
      </c>
      <c r="E215" s="221">
        <v>63.949783329084887</v>
      </c>
      <c r="F215" s="221">
        <v>27.490268263978994</v>
      </c>
      <c r="G215" s="221">
        <v>-30.753155799045494</v>
      </c>
      <c r="H215" s="221">
        <v>23.021655535316736</v>
      </c>
      <c r="I215" s="221">
        <v>-34.446421880854253</v>
      </c>
      <c r="J215" s="221">
        <v>-99.22620753510725</v>
      </c>
      <c r="K215" s="221">
        <v>-62.422886300424516</v>
      </c>
      <c r="L215" s="221">
        <v>-48.7478419429303</v>
      </c>
      <c r="M215" s="221">
        <v>-12.746858168761221</v>
      </c>
      <c r="N215" s="221">
        <v>-76.742298718425587</v>
      </c>
      <c r="O215" s="221">
        <v>-59.704423822850686</v>
      </c>
      <c r="P215" s="221">
        <v>-41.789049994560742</v>
      </c>
      <c r="Q215" s="221">
        <v>-27.903280401477581</v>
      </c>
      <c r="R215" s="221">
        <v>-35.621995609769655</v>
      </c>
      <c r="S215" s="221">
        <v>-26.716248648363532</v>
      </c>
      <c r="T215" s="221">
        <v>-27.286514671045207</v>
      </c>
      <c r="U215" s="221">
        <v>-6.4834024896265552</v>
      </c>
      <c r="V215" s="221">
        <v>-21.139500603028544</v>
      </c>
      <c r="W215" s="221">
        <v>-13.995058093685925</v>
      </c>
      <c r="X215" s="221">
        <v>-11.972566563528506</v>
      </c>
      <c r="Y215" s="221">
        <v>-29.456865380610719</v>
      </c>
      <c r="Z215" s="221">
        <v>-12.365655655563627</v>
      </c>
      <c r="AA215" s="221">
        <v>-47.518619180403093</v>
      </c>
      <c r="AB215" s="221">
        <v>-35.909865493109209</v>
      </c>
      <c r="AC215" s="221">
        <v>-10.10947404355686</v>
      </c>
      <c r="AD215" s="221">
        <v>-34.534918558682321</v>
      </c>
      <c r="AE215" s="221">
        <v>-32.276983013216601</v>
      </c>
      <c r="AF215" s="221">
        <v>-43.484449987798598</v>
      </c>
      <c r="AG215" s="221">
        <v>-29.796178874196993</v>
      </c>
      <c r="AH215" s="221">
        <v>-1.5136669257019293</v>
      </c>
      <c r="AI215" s="221">
        <v>-10.878329171868497</v>
      </c>
      <c r="AJ215" s="221">
        <v>-7.8994658812958622</v>
      </c>
      <c r="AK215" s="221">
        <v>-5.0115790997249974</v>
      </c>
      <c r="AL215" s="221">
        <v>-14.799350498724195</v>
      </c>
      <c r="AM215" s="221"/>
      <c r="AN215" s="221">
        <v>-2.9024186822351963</v>
      </c>
      <c r="AO215" s="222">
        <v>-0.47605488423413</v>
      </c>
    </row>
    <row r="216" spans="1:41" ht="16">
      <c r="A216" s="205" t="s">
        <v>425</v>
      </c>
      <c r="B216" s="201">
        <v>216.22333421121942</v>
      </c>
      <c r="C216" s="201">
        <v>203.65758754863811</v>
      </c>
      <c r="D216" s="201">
        <v>208.4882723112128</v>
      </c>
      <c r="E216" s="201">
        <v>206.09227631914351</v>
      </c>
      <c r="F216" s="201">
        <v>217.23648872929178</v>
      </c>
      <c r="G216" s="201">
        <v>224.05467227697611</v>
      </c>
      <c r="H216" s="201">
        <v>210.25602104837077</v>
      </c>
      <c r="I216" s="201">
        <v>201.90146122143125</v>
      </c>
      <c r="J216" s="201">
        <v>197.57060029540793</v>
      </c>
      <c r="K216" s="201">
        <v>192.39214538154292</v>
      </c>
      <c r="L216" s="201">
        <v>209.8892359023103</v>
      </c>
      <c r="M216" s="201">
        <v>230.17953321364453</v>
      </c>
      <c r="N216" s="201">
        <v>243.90491326547865</v>
      </c>
      <c r="O216" s="201">
        <v>263.36721166593014</v>
      </c>
      <c r="P216" s="201">
        <v>254.69718868012495</v>
      </c>
      <c r="Q216" s="201">
        <v>250.27594225080577</v>
      </c>
      <c r="R216" s="201">
        <v>224.9159465392203</v>
      </c>
      <c r="S216" s="201">
        <v>220.11235066065353</v>
      </c>
      <c r="T216" s="201">
        <v>209.11723048769787</v>
      </c>
      <c r="U216" s="201">
        <v>201.99924556771029</v>
      </c>
      <c r="V216" s="201">
        <v>202.93027203287625</v>
      </c>
      <c r="W216" s="201">
        <v>190.14773145470795</v>
      </c>
      <c r="X216" s="201">
        <v>183.22461126111034</v>
      </c>
      <c r="Y216" s="201">
        <v>186.97347746246899</v>
      </c>
      <c r="Z216" s="201">
        <v>190.6241668122351</v>
      </c>
      <c r="AA216" s="201">
        <v>183.81807913592885</v>
      </c>
      <c r="AB216" s="201">
        <v>190.50179507966183</v>
      </c>
      <c r="AC216" s="201">
        <v>183.08001458619432</v>
      </c>
      <c r="AD216" s="201">
        <v>172.33845097079219</v>
      </c>
      <c r="AE216" s="201">
        <v>170.4054346535967</v>
      </c>
      <c r="AF216" s="201">
        <v>181.48233507768228</v>
      </c>
      <c r="AG216" s="201">
        <v>197.14039931735877</v>
      </c>
      <c r="AH216" s="201">
        <v>203.39899314119677</v>
      </c>
      <c r="AI216" s="201">
        <v>191.59644194756552</v>
      </c>
      <c r="AJ216" s="201">
        <v>181.32581240952427</v>
      </c>
      <c r="AK216" s="201">
        <v>174.33782023447679</v>
      </c>
      <c r="AL216" s="201">
        <v>165.6808165158896</v>
      </c>
      <c r="AM216" s="201"/>
      <c r="AN216" s="201">
        <v>165.96052265777038</v>
      </c>
      <c r="AO216" s="218">
        <v>145.00542791550248</v>
      </c>
    </row>
    <row r="217" spans="1:41">
      <c r="A217" s="99" t="s">
        <v>426</v>
      </c>
      <c r="B217" s="221">
        <v>50.917390922658242</v>
      </c>
      <c r="C217" s="221">
        <v>50.466926070038909</v>
      </c>
      <c r="D217" s="221">
        <v>49.377860411899313</v>
      </c>
      <c r="E217" s="221">
        <v>47.030333928116235</v>
      </c>
      <c r="F217" s="221">
        <v>48.462536588309845</v>
      </c>
      <c r="G217" s="221">
        <v>46.426251729688516</v>
      </c>
      <c r="H217" s="221">
        <v>46.599878567091679</v>
      </c>
      <c r="I217" s="221">
        <v>47.185275384038974</v>
      </c>
      <c r="J217" s="221">
        <v>48.654130199951496</v>
      </c>
      <c r="K217" s="221">
        <v>46.906041531608778</v>
      </c>
      <c r="L217" s="221">
        <v>46.69162576865628</v>
      </c>
      <c r="M217" s="221">
        <v>47.145421903052068</v>
      </c>
      <c r="N217" s="221">
        <v>47.644811145301453</v>
      </c>
      <c r="O217" s="221">
        <v>51.324855567011994</v>
      </c>
      <c r="P217" s="221">
        <v>55.185167917696241</v>
      </c>
      <c r="Q217" s="221">
        <v>57.602025048197916</v>
      </c>
      <c r="R217" s="221">
        <v>53.141237600377892</v>
      </c>
      <c r="S217" s="221">
        <v>54.052272067937871</v>
      </c>
      <c r="T217" s="221">
        <v>50.02318789717107</v>
      </c>
      <c r="U217" s="221">
        <v>48.095058468502451</v>
      </c>
      <c r="V217" s="221">
        <v>59.253137981864477</v>
      </c>
      <c r="W217" s="221">
        <v>59.281846380316495</v>
      </c>
      <c r="X217" s="221">
        <v>60.76939752862576</v>
      </c>
      <c r="Y217" s="221">
        <v>61.715540578914485</v>
      </c>
      <c r="Z217" s="221">
        <v>66.756152947990699</v>
      </c>
      <c r="AA217" s="221">
        <v>70.161660372030639</v>
      </c>
      <c r="AB217" s="221">
        <v>69.420776599440785</v>
      </c>
      <c r="AC217" s="221">
        <v>68.423216876537168</v>
      </c>
      <c r="AD217" s="221">
        <v>66.446469414747853</v>
      </c>
      <c r="AE217" s="221">
        <v>63.876728874739051</v>
      </c>
      <c r="AF217" s="221">
        <v>64.891136357474039</v>
      </c>
      <c r="AG217" s="221">
        <v>69.512855021991598</v>
      </c>
      <c r="AH217" s="221">
        <v>79.264790350373346</v>
      </c>
      <c r="AI217" s="221">
        <v>80.849459009571362</v>
      </c>
      <c r="AJ217" s="221">
        <v>77.734238506464337</v>
      </c>
      <c r="AK217" s="221">
        <v>75.258117431369726</v>
      </c>
      <c r="AL217" s="221">
        <v>69.65321271166782</v>
      </c>
      <c r="AM217" s="221"/>
      <c r="AN217" s="221">
        <v>68.229079788712824</v>
      </c>
      <c r="AO217" s="222">
        <v>60.027406524176463</v>
      </c>
    </row>
    <row r="218" spans="1:41">
      <c r="A218" s="99" t="s">
        <v>385</v>
      </c>
      <c r="B218" s="221">
        <v>165.30594328856117</v>
      </c>
      <c r="C218" s="221">
        <v>153.19066147859922</v>
      </c>
      <c r="D218" s="221">
        <v>159.14616704805491</v>
      </c>
      <c r="E218" s="221">
        <v>159.06194239102726</v>
      </c>
      <c r="F218" s="221">
        <v>168.77395214098192</v>
      </c>
      <c r="G218" s="221">
        <v>177.62842054728759</v>
      </c>
      <c r="H218" s="221">
        <v>163.65614248127909</v>
      </c>
      <c r="I218" s="221">
        <v>154.71618583739232</v>
      </c>
      <c r="J218" s="221">
        <v>148.93851546482659</v>
      </c>
      <c r="K218" s="221">
        <v>145.48610384993415</v>
      </c>
      <c r="L218" s="221">
        <v>163.19761013365402</v>
      </c>
      <c r="M218" s="221">
        <v>183.05206463195691</v>
      </c>
      <c r="N218" s="221">
        <v>196.27700943428127</v>
      </c>
      <c r="O218" s="221">
        <v>212.05872244316785</v>
      </c>
      <c r="P218" s="221">
        <v>199.5120207624287</v>
      </c>
      <c r="Q218" s="221">
        <v>192.67391720260784</v>
      </c>
      <c r="R218" s="221">
        <v>171.76081580482924</v>
      </c>
      <c r="S218" s="221">
        <v>166.06007859271568</v>
      </c>
      <c r="T218" s="221">
        <v>159.09404259052678</v>
      </c>
      <c r="U218" s="221">
        <v>153.90418709920783</v>
      </c>
      <c r="V218" s="221">
        <v>143.67713405101176</v>
      </c>
      <c r="W218" s="221">
        <v>130.86588507439146</v>
      </c>
      <c r="X218" s="221">
        <v>122.45521373248458</v>
      </c>
      <c r="Y218" s="221">
        <v>125.25793688355451</v>
      </c>
      <c r="Z218" s="221">
        <v>123.86801386424442</v>
      </c>
      <c r="AA218" s="221">
        <v>113.6564187638982</v>
      </c>
      <c r="AB218" s="221">
        <v>121.08101848022103</v>
      </c>
      <c r="AC218" s="221">
        <v>114.65679770965716</v>
      </c>
      <c r="AD218" s="221">
        <v>105.89198155604433</v>
      </c>
      <c r="AE218" s="221">
        <v>106.52870577885764</v>
      </c>
      <c r="AF218" s="221">
        <v>116.59119872020824</v>
      </c>
      <c r="AG218" s="221">
        <v>127.6275442953672</v>
      </c>
      <c r="AH218" s="221">
        <v>124.13420279082339</v>
      </c>
      <c r="AI218" s="221">
        <v>110.74698293799416</v>
      </c>
      <c r="AJ218" s="221">
        <v>103.59157390305995</v>
      </c>
      <c r="AK218" s="221">
        <v>99.079702803107068</v>
      </c>
      <c r="AL218" s="221">
        <v>96.027603804221755</v>
      </c>
      <c r="AM218" s="221"/>
      <c r="AN218" s="221">
        <v>97.731442869057545</v>
      </c>
      <c r="AO218" s="222">
        <v>84.97802139132601</v>
      </c>
    </row>
    <row r="219" spans="1:41" ht="16">
      <c r="A219" s="205" t="s">
        <v>386</v>
      </c>
      <c r="B219" s="201">
        <v>350.75937143358794</v>
      </c>
      <c r="C219" s="201">
        <v>357.15953307392999</v>
      </c>
      <c r="D219" s="201">
        <v>363.12929061784894</v>
      </c>
      <c r="E219" s="201">
        <v>483.23986744838135</v>
      </c>
      <c r="F219" s="201">
        <v>408.18974622046528</v>
      </c>
      <c r="G219" s="201">
        <v>264.12696619694447</v>
      </c>
      <c r="H219" s="201">
        <v>178.93645011131349</v>
      </c>
      <c r="I219" s="201">
        <v>131.32259273136006</v>
      </c>
      <c r="J219" s="201">
        <v>103.39278234606819</v>
      </c>
      <c r="K219" s="201">
        <v>85.154436521048126</v>
      </c>
      <c r="L219" s="201">
        <v>44.538418265407067</v>
      </c>
      <c r="M219" s="201">
        <v>48.563734290843804</v>
      </c>
      <c r="N219" s="201">
        <v>56.487336421736032</v>
      </c>
      <c r="O219" s="201">
        <v>39.868414592232533</v>
      </c>
      <c r="P219" s="201">
        <v>69.917789485135287</v>
      </c>
      <c r="Q219" s="201">
        <v>63.562377665602142</v>
      </c>
      <c r="R219" s="201">
        <v>72.494373280724673</v>
      </c>
      <c r="S219" s="201">
        <v>65.089537674394066</v>
      </c>
      <c r="T219" s="201">
        <v>35.584021658749357</v>
      </c>
      <c r="U219" s="201">
        <v>17.38730667672576</v>
      </c>
      <c r="V219" s="201">
        <v>14.182337963996963</v>
      </c>
      <c r="W219" s="201">
        <v>9.5788864938751903</v>
      </c>
      <c r="X219" s="201">
        <v>-7.4988667941112714</v>
      </c>
      <c r="Y219" s="201">
        <v>8.5190163375802208E-2</v>
      </c>
      <c r="Z219" s="201">
        <v>4.3670531125596446</v>
      </c>
      <c r="AA219" s="201">
        <v>-6.3975856835268781</v>
      </c>
      <c r="AB219" s="201">
        <v>-1.2160217064010721</v>
      </c>
      <c r="AC219" s="201">
        <v>3.4137901605257239</v>
      </c>
      <c r="AD219" s="201">
        <v>5.7363332773096953</v>
      </c>
      <c r="AE219" s="201">
        <v>-5.948516012818633</v>
      </c>
      <c r="AF219" s="201">
        <v>4.2772701390960117</v>
      </c>
      <c r="AG219" s="201">
        <v>32.987387787382239</v>
      </c>
      <c r="AH219" s="201">
        <v>78.507956887522383</v>
      </c>
      <c r="AI219" s="201">
        <v>79.158863920099876</v>
      </c>
      <c r="AJ219" s="201">
        <v>92.709529276693459</v>
      </c>
      <c r="AK219" s="201">
        <v>66.591884980942737</v>
      </c>
      <c r="AL219" s="201">
        <v>30.561354674089536</v>
      </c>
      <c r="AM219" s="201"/>
      <c r="AN219" s="201">
        <v>54.973589102029472</v>
      </c>
      <c r="AO219" s="218">
        <v>26.476659963339323</v>
      </c>
    </row>
    <row r="220" spans="1:41">
      <c r="A220" s="99" t="s">
        <v>387</v>
      </c>
      <c r="B220" s="221">
        <v>266.65788780616276</v>
      </c>
      <c r="C220" s="221">
        <v>278.79377431906613</v>
      </c>
      <c r="D220" s="221">
        <v>299.16332951945077</v>
      </c>
      <c r="E220" s="221">
        <v>325.07009941371399</v>
      </c>
      <c r="F220" s="221">
        <v>249.34367361718822</v>
      </c>
      <c r="G220" s="221">
        <v>173.47716811160373</v>
      </c>
      <c r="H220" s="221">
        <v>82.346690953248327</v>
      </c>
      <c r="I220" s="221">
        <v>61.235481453727992</v>
      </c>
      <c r="J220" s="221">
        <v>62.586803641895017</v>
      </c>
      <c r="K220" s="221">
        <v>48.474455760262664</v>
      </c>
      <c r="L220" s="221">
        <v>14.47110628309829</v>
      </c>
      <c r="M220" s="221">
        <v>22.082585278276483</v>
      </c>
      <c r="N220" s="221">
        <v>33.408852669664896</v>
      </c>
      <c r="O220" s="221">
        <v>31.832539565637219</v>
      </c>
      <c r="P220" s="221">
        <v>50.134427401432859</v>
      </c>
      <c r="Q220" s="221">
        <v>48.359799261210618</v>
      </c>
      <c r="R220" s="221">
        <v>54.16932951735253</v>
      </c>
      <c r="S220" s="221">
        <v>47.261122979138648</v>
      </c>
      <c r="T220" s="221">
        <v>20.668563478435257</v>
      </c>
      <c r="U220" s="221">
        <v>7.3792908336476799</v>
      </c>
      <c r="V220" s="221">
        <v>2.0212623397507485</v>
      </c>
      <c r="W220" s="221">
        <v>-1.2407339256611114</v>
      </c>
      <c r="X220" s="221">
        <v>-17.914507006168581</v>
      </c>
      <c r="Y220" s="221">
        <v>-10.838081896143725</v>
      </c>
      <c r="Z220" s="221">
        <v>-7.38261820923241</v>
      </c>
      <c r="AA220" s="221">
        <v>-18.09854929229466</v>
      </c>
      <c r="AB220" s="221">
        <v>-12.706185993415284</v>
      </c>
      <c r="AC220" s="221">
        <v>-7.2077524071099939</v>
      </c>
      <c r="AD220" s="221">
        <v>1.709938836803145</v>
      </c>
      <c r="AE220" s="221">
        <v>-13.844961565046185</v>
      </c>
      <c r="AF220" s="221">
        <v>-2.7995444808980237</v>
      </c>
      <c r="AG220" s="221">
        <v>14.22862930639768</v>
      </c>
      <c r="AH220" s="221">
        <v>39.199918910700411</v>
      </c>
      <c r="AI220" s="221">
        <v>52.56450270495214</v>
      </c>
      <c r="AJ220" s="221">
        <v>56.263415364648331</v>
      </c>
      <c r="AK220" s="221">
        <v>54.506199642977762</v>
      </c>
      <c r="AL220" s="221">
        <v>23.521224773834376</v>
      </c>
      <c r="AM220" s="221"/>
      <c r="AN220" s="221">
        <v>41.723658604392547</v>
      </c>
      <c r="AO220" s="222">
        <v>15.153672296275204</v>
      </c>
    </row>
    <row r="221" spans="1:41">
      <c r="A221" s="99" t="s">
        <v>388</v>
      </c>
      <c r="B221" s="221">
        <v>9.7006408568167863</v>
      </c>
      <c r="C221" s="221">
        <v>9.8054474708171213</v>
      </c>
      <c r="D221" s="221">
        <v>20.344679633867273</v>
      </c>
      <c r="E221" s="221">
        <v>23.260260005098139</v>
      </c>
      <c r="F221" s="221">
        <v>15.57077763360391</v>
      </c>
      <c r="G221" s="221">
        <v>13.470390556606704</v>
      </c>
      <c r="H221" s="221">
        <v>13.332321392430682</v>
      </c>
      <c r="I221" s="221">
        <v>11.497751967028851</v>
      </c>
      <c r="J221" s="221">
        <v>11.353365225634354</v>
      </c>
      <c r="K221" s="221">
        <v>5.8763253100232129</v>
      </c>
      <c r="L221" s="221">
        <v>6.6342069019029699</v>
      </c>
      <c r="M221" s="221">
        <v>5.9784560143626573</v>
      </c>
      <c r="N221" s="221">
        <v>6.1711696479897205</v>
      </c>
      <c r="O221" s="221">
        <v>6.3174088803783892</v>
      </c>
      <c r="P221" s="221">
        <v>7.2730663434192735</v>
      </c>
      <c r="Q221" s="221">
        <v>7.6675153423891445</v>
      </c>
      <c r="R221" s="221">
        <v>8.0858039956653407</v>
      </c>
      <c r="S221" s="221">
        <v>8.8482738613286926</v>
      </c>
      <c r="T221" s="221">
        <v>7.8212150458117646</v>
      </c>
      <c r="U221" s="221">
        <v>6.7427385892116183</v>
      </c>
      <c r="V221" s="221">
        <v>6.934828248537098</v>
      </c>
      <c r="W221" s="221">
        <v>6.161610851164502</v>
      </c>
      <c r="X221" s="221">
        <v>6.5627401903785891</v>
      </c>
      <c r="Y221" s="221">
        <v>7.1938360184010746</v>
      </c>
      <c r="Z221" s="221">
        <v>8.072152911215511</v>
      </c>
      <c r="AA221" s="221">
        <v>7.9153577353429112</v>
      </c>
      <c r="AB221" s="221">
        <v>7.660109524676141</v>
      </c>
      <c r="AC221" s="221">
        <v>6.850856163055032</v>
      </c>
      <c r="AD221" s="221">
        <v>5.458650902102347</v>
      </c>
      <c r="AE221" s="221">
        <v>4.0494592575525905</v>
      </c>
      <c r="AF221" s="221">
        <v>2.7724302486375101</v>
      </c>
      <c r="AG221" s="221">
        <v>9.9343720949592775</v>
      </c>
      <c r="AH221" s="221">
        <v>33.766935838091698</v>
      </c>
      <c r="AI221" s="221">
        <v>43.799417394923012</v>
      </c>
      <c r="AJ221" s="221">
        <v>30.830379873209207</v>
      </c>
      <c r="AK221" s="221">
        <v>7.4781685723934972</v>
      </c>
      <c r="AL221" s="221">
        <v>5.2771978659243794</v>
      </c>
      <c r="AM221" s="221"/>
      <c r="AN221" s="221">
        <v>7.239366138448708</v>
      </c>
      <c r="AO221" s="222">
        <v>7.6124290366784715</v>
      </c>
    </row>
    <row r="222" spans="1:41">
      <c r="A222" s="99" t="s">
        <v>389</v>
      </c>
      <c r="B222" s="221">
        <v>39.373189360021073</v>
      </c>
      <c r="C222" s="221">
        <v>39.72762645914397</v>
      </c>
      <c r="D222" s="221">
        <v>12.228260869565217</v>
      </c>
      <c r="E222" s="221">
        <v>104.51185317359165</v>
      </c>
      <c r="F222" s="221">
        <v>116.99206373155495</v>
      </c>
      <c r="G222" s="221">
        <v>52.384852164581631</v>
      </c>
      <c r="H222" s="221">
        <v>63.701679821898395</v>
      </c>
      <c r="I222" s="221">
        <v>43.040464593480706</v>
      </c>
      <c r="J222" s="221">
        <v>13.161085513987786</v>
      </c>
      <c r="K222" s="221">
        <v>16.47880549572346</v>
      </c>
      <c r="L222" s="221">
        <v>11.018214971581539</v>
      </c>
      <c r="M222" s="221">
        <v>11.149012567324954</v>
      </c>
      <c r="N222" s="221">
        <v>7.4730328340039893</v>
      </c>
      <c r="O222" s="221">
        <v>-3.8460908986759628</v>
      </c>
      <c r="P222" s="221">
        <v>4.957496075963137</v>
      </c>
      <c r="Q222" s="221">
        <v>4.9448851344390654</v>
      </c>
      <c r="R222" s="221">
        <v>3.8206118536219398</v>
      </c>
      <c r="S222" s="221">
        <v>2.9406334889363608</v>
      </c>
      <c r="T222" s="221">
        <v>1.7672937843901584</v>
      </c>
      <c r="U222" s="221">
        <v>0.27112410411165594</v>
      </c>
      <c r="V222" s="221">
        <v>2.6019564926073167</v>
      </c>
      <c r="W222" s="221">
        <v>2.3658062141843224</v>
      </c>
      <c r="X222" s="221">
        <v>1.5963422084704675</v>
      </c>
      <c r="Y222" s="221">
        <v>1.5050262196391722</v>
      </c>
      <c r="Z222" s="221">
        <v>1.5537515284685894</v>
      </c>
      <c r="AA222" s="221">
        <v>1.606014612968127</v>
      </c>
      <c r="AB222" s="221">
        <v>1.3070165279684991</v>
      </c>
      <c r="AC222" s="221">
        <v>1.256895468193562</v>
      </c>
      <c r="AD222" s="221">
        <v>-3.2225770385905426</v>
      </c>
      <c r="AE222" s="221">
        <v>1.3614561296944054</v>
      </c>
      <c r="AF222" s="221">
        <v>1.2133618936579811</v>
      </c>
      <c r="AG222" s="221">
        <v>5.2308076533514631</v>
      </c>
      <c r="AH222" s="221">
        <v>1.3447308848869819</v>
      </c>
      <c r="AI222" s="221">
        <v>-21.21696837286725</v>
      </c>
      <c r="AJ222" s="221">
        <v>2.3398891828483004</v>
      </c>
      <c r="AK222" s="221">
        <v>1.308679500168862</v>
      </c>
      <c r="AL222" s="221">
        <v>-0.81187659475759688</v>
      </c>
      <c r="AM222" s="221"/>
      <c r="AN222" s="221">
        <v>2.5576869613566862</v>
      </c>
      <c r="AO222" s="222">
        <v>1.2502002099980423</v>
      </c>
    </row>
    <row r="223" spans="1:41">
      <c r="A223" s="99" t="s">
        <v>390</v>
      </c>
      <c r="B223" s="221">
        <v>35.027653410587305</v>
      </c>
      <c r="C223" s="221">
        <v>28.871595330739297</v>
      </c>
      <c r="D223" s="221">
        <v>31.357265446224254</v>
      </c>
      <c r="E223" s="221">
        <v>30.397654855977567</v>
      </c>
      <c r="F223" s="221">
        <v>26.283231238118226</v>
      </c>
      <c r="G223" s="221">
        <v>24.79455536415238</v>
      </c>
      <c r="H223" s="221">
        <v>19.555757943736086</v>
      </c>
      <c r="I223" s="221">
        <v>15.548894717122518</v>
      </c>
      <c r="J223" s="221">
        <v>16.291527964551044</v>
      </c>
      <c r="K223" s="221">
        <v>14.303937765323408</v>
      </c>
      <c r="L223" s="221">
        <v>12.41489010882427</v>
      </c>
      <c r="M223" s="221">
        <v>9.353680430879713</v>
      </c>
      <c r="N223" s="221">
        <v>9.4342812700774346</v>
      </c>
      <c r="O223" s="221">
        <v>5.5645570448928812</v>
      </c>
      <c r="P223" s="221">
        <v>7.5527996643200144</v>
      </c>
      <c r="Q223" s="221">
        <v>2.5901779275633197</v>
      </c>
      <c r="R223" s="221">
        <v>6.4186279140848592</v>
      </c>
      <c r="S223" s="221">
        <v>6.0395073449903736</v>
      </c>
      <c r="T223" s="221">
        <v>5.3269493501121792</v>
      </c>
      <c r="U223" s="221">
        <v>2.9941531497548093</v>
      </c>
      <c r="V223" s="221">
        <v>2.6242908831018004</v>
      </c>
      <c r="W223" s="221">
        <v>2.2922033541874769</v>
      </c>
      <c r="X223" s="221">
        <v>2.2565578132082535</v>
      </c>
      <c r="Y223" s="221">
        <v>2.2244098214792798</v>
      </c>
      <c r="Z223" s="221">
        <v>2.1237668821079536</v>
      </c>
      <c r="AA223" s="221">
        <v>2.1795912604567436</v>
      </c>
      <c r="AB223" s="221">
        <v>2.5230382343695714</v>
      </c>
      <c r="AC223" s="221">
        <v>2.513790936387124</v>
      </c>
      <c r="AD223" s="221">
        <v>1.7903205769947459</v>
      </c>
      <c r="AE223" s="221">
        <v>2.4855301649805557</v>
      </c>
      <c r="AF223" s="221">
        <v>3.091022477698544</v>
      </c>
      <c r="AG223" s="221">
        <v>3.5935787326738167</v>
      </c>
      <c r="AH223" s="221">
        <v>4.1963712538432949</v>
      </c>
      <c r="AI223" s="221">
        <v>4.0119121930919679</v>
      </c>
      <c r="AJ223" s="221">
        <v>3.2758448559876205</v>
      </c>
      <c r="AK223" s="221">
        <v>3.2988372654026152</v>
      </c>
      <c r="AL223" s="221">
        <v>2.5748086290883787</v>
      </c>
      <c r="AM223" s="221"/>
      <c r="AN223" s="221">
        <v>3.4528773978315259</v>
      </c>
      <c r="AO223" s="222">
        <v>2.4603584203876063</v>
      </c>
    </row>
    <row r="224" spans="1:41" ht="16">
      <c r="A224" s="205" t="s">
        <v>373</v>
      </c>
      <c r="B224" s="201">
        <v>482.09112457203059</v>
      </c>
      <c r="C224" s="201">
        <v>472.17898832684824</v>
      </c>
      <c r="D224" s="201">
        <v>495.49485125858121</v>
      </c>
      <c r="E224" s="201">
        <v>432.32220239612536</v>
      </c>
      <c r="F224" s="201">
        <v>392.22668155345667</v>
      </c>
      <c r="G224" s="201">
        <v>357.85490384343848</v>
      </c>
      <c r="H224" s="201">
        <v>318.40720501922686</v>
      </c>
      <c r="I224" s="201">
        <v>312.50000000000006</v>
      </c>
      <c r="J224" s="201">
        <v>300.4342937765922</v>
      </c>
      <c r="K224" s="201">
        <v>279.28229364896799</v>
      </c>
      <c r="L224" s="201">
        <v>283.23407887334866</v>
      </c>
      <c r="M224" s="201">
        <v>290.28725314183123</v>
      </c>
      <c r="N224" s="201">
        <v>288.35424204510872</v>
      </c>
      <c r="O224" s="201">
        <v>303.49748776615763</v>
      </c>
      <c r="P224" s="201">
        <v>310.83034174087373</v>
      </c>
      <c r="Q224" s="201">
        <v>297.63499094909423</v>
      </c>
      <c r="R224" s="201">
        <v>291.75581427658449</v>
      </c>
      <c r="S224" s="201">
        <v>288.64361631985656</v>
      </c>
      <c r="T224" s="201">
        <v>269.51856911873455</v>
      </c>
      <c r="U224" s="201">
        <v>249.9174839683138</v>
      </c>
      <c r="V224" s="201">
        <v>248.78277571805066</v>
      </c>
      <c r="W224" s="201">
        <v>251.75332527206771</v>
      </c>
      <c r="X224" s="201">
        <v>246.37866813819195</v>
      </c>
      <c r="Y224" s="201">
        <v>241.67502792344243</v>
      </c>
      <c r="Z224" s="201">
        <v>270.53664187406338</v>
      </c>
      <c r="AA224" s="201">
        <v>261.78920616991991</v>
      </c>
      <c r="AB224" s="201">
        <v>253.9086411991463</v>
      </c>
      <c r="AC224" s="201">
        <v>217.10929559543484</v>
      </c>
      <c r="AD224" s="201">
        <v>241.32790634796524</v>
      </c>
      <c r="AE224" s="201">
        <v>221.47051225659609</v>
      </c>
      <c r="AF224" s="201">
        <v>215.69371763238524</v>
      </c>
      <c r="AG224" s="201">
        <v>246.78451014943184</v>
      </c>
      <c r="AH224" s="201">
        <v>295.07720377065243</v>
      </c>
      <c r="AI224" s="201">
        <v>295.67857885975866</v>
      </c>
      <c r="AJ224" s="201">
        <v>259.76513752308688</v>
      </c>
      <c r="AK224" s="201">
        <v>230.04414531770158</v>
      </c>
      <c r="AL224" s="201">
        <v>209.75991649269309</v>
      </c>
      <c r="AM224" s="201"/>
      <c r="AN224" s="201">
        <v>232.09897136502642</v>
      </c>
      <c r="AO224" s="218">
        <v>202.10976846826</v>
      </c>
    </row>
    <row r="225" spans="1:41">
      <c r="A225" s="99" t="s">
        <v>374</v>
      </c>
      <c r="B225" s="221">
        <v>150.6013519445176</v>
      </c>
      <c r="C225" s="221">
        <v>149.92217898832683</v>
      </c>
      <c r="D225" s="221">
        <v>150.99399313501144</v>
      </c>
      <c r="E225" s="221">
        <v>131.65944430282946</v>
      </c>
      <c r="F225" s="221">
        <v>119.13455445245782</v>
      </c>
      <c r="G225" s="221">
        <v>110.24822795176641</v>
      </c>
      <c r="H225" s="221">
        <v>102.96498684476828</v>
      </c>
      <c r="I225" s="221">
        <v>96.524915698763593</v>
      </c>
      <c r="J225" s="221">
        <v>89.085337624831894</v>
      </c>
      <c r="K225" s="221">
        <v>79.110813693301836</v>
      </c>
      <c r="L225" s="221">
        <v>78.252604217182977</v>
      </c>
      <c r="M225" s="221">
        <v>76.678635547576306</v>
      </c>
      <c r="N225" s="221">
        <v>74.409089372062354</v>
      </c>
      <c r="O225" s="221">
        <v>71.45545899412447</v>
      </c>
      <c r="P225" s="221">
        <v>70.850233888137765</v>
      </c>
      <c r="Q225" s="221">
        <v>62.664645542980765</v>
      </c>
      <c r="R225" s="221">
        <v>62.352385451110059</v>
      </c>
      <c r="S225" s="221">
        <v>60.988474826594931</v>
      </c>
      <c r="T225" s="221">
        <v>56.854217063785519</v>
      </c>
      <c r="U225" s="221">
        <v>51.996887966804969</v>
      </c>
      <c r="V225" s="221">
        <v>51.8939563139322</v>
      </c>
      <c r="W225" s="221">
        <v>49.681930497870773</v>
      </c>
      <c r="X225" s="221">
        <v>50.03843046057429</v>
      </c>
      <c r="Y225" s="221">
        <v>49.571209511008462</v>
      </c>
      <c r="Z225" s="221">
        <v>51.20944386727836</v>
      </c>
      <c r="AA225" s="221">
        <v>48.462814584730509</v>
      </c>
      <c r="AB225" s="221">
        <v>46.084740995648794</v>
      </c>
      <c r="AC225" s="221">
        <v>44.425823770841575</v>
      </c>
      <c r="AD225" s="221">
        <v>58.67867033986861</v>
      </c>
      <c r="AE225" s="221">
        <v>35.635241466462794</v>
      </c>
      <c r="AF225" s="221">
        <v>41.172961687589819</v>
      </c>
      <c r="AG225" s="221">
        <v>55.971029372996817</v>
      </c>
      <c r="AH225" s="221">
        <v>78.805284319356701</v>
      </c>
      <c r="AI225" s="221">
        <v>75.563098210570118</v>
      </c>
      <c r="AJ225" s="221">
        <v>57.268007787151198</v>
      </c>
      <c r="AK225" s="221">
        <v>46.286244994451685</v>
      </c>
      <c r="AL225" s="221">
        <v>45.882625840872187</v>
      </c>
      <c r="AM225" s="221"/>
      <c r="AN225" s="221">
        <v>51.048095635251599</v>
      </c>
      <c r="AO225" s="222">
        <v>34.565143884251924</v>
      </c>
    </row>
    <row r="226" spans="1:41">
      <c r="A226" s="99" t="s">
        <v>375</v>
      </c>
      <c r="B226" s="221">
        <v>53.946097796506024</v>
      </c>
      <c r="C226" s="221">
        <v>41.634241245136188</v>
      </c>
      <c r="D226" s="221">
        <v>48.197940503432491</v>
      </c>
      <c r="E226" s="221">
        <v>47.4764211062962</v>
      </c>
      <c r="F226" s="221">
        <v>41.190138507498716</v>
      </c>
      <c r="G226" s="221">
        <v>50.464544915421762</v>
      </c>
      <c r="H226" s="221">
        <v>40.857113944545638</v>
      </c>
      <c r="I226" s="221">
        <v>43.555638816035973</v>
      </c>
      <c r="J226" s="221">
        <v>38.557351028416477</v>
      </c>
      <c r="K226" s="221">
        <v>38.102009661431651</v>
      </c>
      <c r="L226" s="221">
        <v>50.222110143353184</v>
      </c>
      <c r="M226" s="221">
        <v>68.078994614003591</v>
      </c>
      <c r="N226" s="221">
        <v>68.136475839448138</v>
      </c>
      <c r="O226" s="221">
        <v>76.038035384036263</v>
      </c>
      <c r="P226" s="221">
        <v>81.868618583616964</v>
      </c>
      <c r="Q226" s="221">
        <v>80.913626396267787</v>
      </c>
      <c r="R226" s="221">
        <v>80.427352802245139</v>
      </c>
      <c r="S226" s="221">
        <v>78.566342273914074</v>
      </c>
      <c r="T226" s="221">
        <v>74.953310855696074</v>
      </c>
      <c r="U226" s="221">
        <v>66.826197661259897</v>
      </c>
      <c r="V226" s="221">
        <v>69.281279313887538</v>
      </c>
      <c r="W226" s="221">
        <v>66.947058514273692</v>
      </c>
      <c r="X226" s="221">
        <v>66.632506257267295</v>
      </c>
      <c r="Y226" s="221">
        <v>67.290763493175319</v>
      </c>
      <c r="Z226" s="221">
        <v>90.07161967104598</v>
      </c>
      <c r="AA226" s="221">
        <v>85.939430306025201</v>
      </c>
      <c r="AB226" s="221">
        <v>80.720678986814022</v>
      </c>
      <c r="AC226" s="221">
        <v>48.305130771438989</v>
      </c>
      <c r="AD226" s="221">
        <v>57.092957828816118</v>
      </c>
      <c r="AE226" s="221">
        <v>67.346696548883259</v>
      </c>
      <c r="AF226" s="221">
        <v>59.095469211789265</v>
      </c>
      <c r="AG226" s="221">
        <v>68.07681101105824</v>
      </c>
      <c r="AH226" s="221">
        <v>72.865493124303143</v>
      </c>
      <c r="AI226" s="221">
        <v>77.734862671660423</v>
      </c>
      <c r="AJ226" s="221">
        <v>69.266959516797286</v>
      </c>
      <c r="AK226" s="221">
        <v>64.668065807883451</v>
      </c>
      <c r="AL226" s="221">
        <v>56.292043609371376</v>
      </c>
      <c r="AM226" s="221"/>
      <c r="AN226" s="221">
        <v>73.24437030859049</v>
      </c>
      <c r="AO226" s="222">
        <v>65.71781957964798</v>
      </c>
    </row>
    <row r="227" spans="1:41">
      <c r="A227" s="99" t="s">
        <v>376</v>
      </c>
      <c r="B227" s="221">
        <v>52.980423141076294</v>
      </c>
      <c r="C227" s="221">
        <v>48.210116731517509</v>
      </c>
      <c r="D227" s="221">
        <v>49.056064073226544</v>
      </c>
      <c r="E227" s="221">
        <v>41.326790721386693</v>
      </c>
      <c r="F227" s="221">
        <v>34.823018196083169</v>
      </c>
      <c r="G227" s="221">
        <v>33.040580610544744</v>
      </c>
      <c r="H227" s="221">
        <v>31.952034001214329</v>
      </c>
      <c r="I227" s="221">
        <v>28.802922442862499</v>
      </c>
      <c r="J227" s="221">
        <v>25.153766451356891</v>
      </c>
      <c r="K227" s="221">
        <v>25.22010079675443</v>
      </c>
      <c r="L227" s="221">
        <v>24.597001028108085</v>
      </c>
      <c r="M227" s="221">
        <v>23.98563734290844</v>
      </c>
      <c r="N227" s="221">
        <v>23.467351976465018</v>
      </c>
      <c r="O227" s="221">
        <v>25.056873046267654</v>
      </c>
      <c r="P227" s="221">
        <v>26.123984024119228</v>
      </c>
      <c r="Q227" s="221">
        <v>27.814978881219737</v>
      </c>
      <c r="R227" s="221">
        <v>25.994053738642364</v>
      </c>
      <c r="S227" s="221">
        <v>26.347021125089011</v>
      </c>
      <c r="T227" s="221">
        <v>24.228219044157274</v>
      </c>
      <c r="U227" s="221">
        <v>23.917861184458694</v>
      </c>
      <c r="V227" s="221">
        <v>23.361772457229645</v>
      </c>
      <c r="W227" s="221">
        <v>27.937542715945536</v>
      </c>
      <c r="X227" s="221">
        <v>25.029069194536962</v>
      </c>
      <c r="Y227" s="221">
        <v>21.874940840164321</v>
      </c>
      <c r="Z227" s="221">
        <v>25.145032132317112</v>
      </c>
      <c r="AA227" s="221">
        <v>25.087360135540575</v>
      </c>
      <c r="AB227" s="221">
        <v>24.353523154045963</v>
      </c>
      <c r="AC227" s="221">
        <v>23.19825586357253</v>
      </c>
      <c r="AD227" s="221">
        <v>22.229204878440886</v>
      </c>
      <c r="AE227" s="221">
        <v>20.638278560905963</v>
      </c>
      <c r="AF227" s="221">
        <v>21.745614272931864</v>
      </c>
      <c r="AG227" s="221">
        <v>24.627807916973069</v>
      </c>
      <c r="AH227" s="221">
        <v>26.428354225090377</v>
      </c>
      <c r="AI227" s="221">
        <v>27.030014565126926</v>
      </c>
      <c r="AJ227" s="221">
        <v>23.411371237458194</v>
      </c>
      <c r="AK227" s="221">
        <v>21.143918560331937</v>
      </c>
      <c r="AL227" s="221">
        <v>19.496636511250291</v>
      </c>
      <c r="AM227" s="221"/>
      <c r="AN227" s="221">
        <v>20.422574367528494</v>
      </c>
      <c r="AO227" s="222">
        <v>24.514601982523889</v>
      </c>
    </row>
    <row r="228" spans="1:41">
      <c r="A228" s="99" t="s">
        <v>377</v>
      </c>
      <c r="B228" s="221">
        <v>174.04090948994821</v>
      </c>
      <c r="C228" s="221">
        <v>183.15175097276264</v>
      </c>
      <c r="D228" s="221">
        <v>197.01086956521738</v>
      </c>
      <c r="E228" s="221">
        <v>164.7336222278868</v>
      </c>
      <c r="F228" s="221">
        <v>151.24173934035426</v>
      </c>
      <c r="G228" s="221">
        <v>120.38632063483099</v>
      </c>
      <c r="H228" s="221">
        <v>102.30722525804492</v>
      </c>
      <c r="I228" s="221">
        <v>104.5569501686025</v>
      </c>
      <c r="J228" s="221">
        <v>106.50117942726129</v>
      </c>
      <c r="K228" s="221">
        <v>101.82145172421005</v>
      </c>
      <c r="L228" s="221">
        <v>93.732420321623238</v>
      </c>
      <c r="M228" s="221">
        <v>87.576301615798926</v>
      </c>
      <c r="N228" s="221">
        <v>87.174111520643834</v>
      </c>
      <c r="O228" s="221">
        <v>95.808579237655678</v>
      </c>
      <c r="P228" s="221">
        <v>94.378914323900105</v>
      </c>
      <c r="Q228" s="221">
        <v>89.272836980676686</v>
      </c>
      <c r="R228" s="221">
        <v>83.942315707577308</v>
      </c>
      <c r="S228" s="221">
        <v>85.739905583247619</v>
      </c>
      <c r="T228" s="221">
        <v>77.460110549866513</v>
      </c>
      <c r="U228" s="221">
        <v>74.075820445115042</v>
      </c>
      <c r="V228" s="221">
        <v>71.659891901550012</v>
      </c>
      <c r="W228" s="221">
        <v>72.456758319751856</v>
      </c>
      <c r="X228" s="221">
        <v>72.8700656274019</v>
      </c>
      <c r="Y228" s="221">
        <v>71.010733960585355</v>
      </c>
      <c r="Z228" s="221">
        <v>69.891237393007202</v>
      </c>
      <c r="AA228" s="221">
        <v>72.367724400833012</v>
      </c>
      <c r="AB228" s="221">
        <v>70.090829376437298</v>
      </c>
      <c r="AC228" s="221">
        <v>62.573221919636282</v>
      </c>
      <c r="AD228" s="221">
        <v>62.588145885551015</v>
      </c>
      <c r="AE228" s="221">
        <v>58.717159234512565</v>
      </c>
      <c r="AF228" s="221">
        <v>54.76397060817223</v>
      </c>
      <c r="AG228" s="221">
        <v>57.372386330525991</v>
      </c>
      <c r="AH228" s="221">
        <v>73.257424738993819</v>
      </c>
      <c r="AI228" s="221">
        <v>71.174053266749894</v>
      </c>
      <c r="AJ228" s="221">
        <v>67.469924624369796</v>
      </c>
      <c r="AK228" s="221">
        <v>58.040237371544364</v>
      </c>
      <c r="AL228" s="221">
        <v>50.069589422407788</v>
      </c>
      <c r="AM228" s="221"/>
      <c r="AN228" s="221">
        <v>47.461773700305812</v>
      </c>
      <c r="AO228" s="222">
        <v>39.957466498193654</v>
      </c>
    </row>
    <row r="229" spans="1:41">
      <c r="A229" s="99" t="s">
        <v>378</v>
      </c>
      <c r="B229" s="221">
        <v>50.522342199982454</v>
      </c>
      <c r="C229" s="221">
        <v>49.260700389105061</v>
      </c>
      <c r="D229" s="221">
        <v>50.235983981693352</v>
      </c>
      <c r="E229" s="221">
        <v>47.094060667856233</v>
      </c>
      <c r="F229" s="221">
        <v>45.837231057062674</v>
      </c>
      <c r="G229" s="221">
        <v>43.71522973087459</v>
      </c>
      <c r="H229" s="221">
        <v>40.351143493219993</v>
      </c>
      <c r="I229" s="221">
        <v>39.05957287373549</v>
      </c>
      <c r="J229" s="221">
        <v>41.136659244725642</v>
      </c>
      <c r="K229" s="221">
        <v>35.02791777327004</v>
      </c>
      <c r="L229" s="221">
        <v>36.429943163081219</v>
      </c>
      <c r="M229" s="221">
        <v>33.931777378815084</v>
      </c>
      <c r="N229" s="221">
        <v>35.167213336489361</v>
      </c>
      <c r="O229" s="221">
        <v>35.154907448323264</v>
      </c>
      <c r="P229" s="221">
        <v>37.608590921099669</v>
      </c>
      <c r="Q229" s="221">
        <v>36.968903147949199</v>
      </c>
      <c r="R229" s="221">
        <v>39.053599711022812</v>
      </c>
      <c r="S229" s="221">
        <v>37.001872511010895</v>
      </c>
      <c r="T229" s="221">
        <v>36.022711605229183</v>
      </c>
      <c r="U229" s="221">
        <v>33.100716710675215</v>
      </c>
      <c r="V229" s="221">
        <v>32.585875731451289</v>
      </c>
      <c r="W229" s="221">
        <v>34.730035224225858</v>
      </c>
      <c r="X229" s="221">
        <v>31.808596598411537</v>
      </c>
      <c r="Y229" s="221">
        <v>31.927380118508982</v>
      </c>
      <c r="Z229" s="221">
        <v>34.219308810414731</v>
      </c>
      <c r="AA229" s="221">
        <v>29.931876742790585</v>
      </c>
      <c r="AB229" s="221">
        <v>32.658868686200222</v>
      </c>
      <c r="AC229" s="221">
        <v>38.606863269945457</v>
      </c>
      <c r="AD229" s="221">
        <v>40.738927415288607</v>
      </c>
      <c r="AE229" s="221">
        <v>39.133136445831504</v>
      </c>
      <c r="AF229" s="221">
        <v>38.915701851902064</v>
      </c>
      <c r="AG229" s="221">
        <v>40.736475517877707</v>
      </c>
      <c r="AH229" s="221">
        <v>43.720647362908402</v>
      </c>
      <c r="AI229" s="221">
        <v>44.176550145651269</v>
      </c>
      <c r="AJ229" s="221">
        <v>42.348874357310443</v>
      </c>
      <c r="AK229" s="221">
        <v>39.905678583490136</v>
      </c>
      <c r="AL229" s="221">
        <v>38.019021108791463</v>
      </c>
      <c r="AM229" s="221"/>
      <c r="AN229" s="221">
        <v>39.922157353350016</v>
      </c>
      <c r="AO229" s="222">
        <v>37.354736523642572</v>
      </c>
    </row>
    <row r="230" spans="1:41" ht="16">
      <c r="A230" s="205" t="s">
        <v>379</v>
      </c>
      <c r="B230" s="201">
        <v>496.0495127732421</v>
      </c>
      <c r="C230" s="201">
        <v>434.86381322957197</v>
      </c>
      <c r="D230" s="201">
        <v>313.71567505720822</v>
      </c>
      <c r="E230" s="201">
        <v>358.1761407086413</v>
      </c>
      <c r="F230" s="201">
        <v>478.77123630767375</v>
      </c>
      <c r="G230" s="201">
        <v>644.06540340572144</v>
      </c>
      <c r="H230" s="201">
        <v>340.94818862578421</v>
      </c>
      <c r="I230" s="201">
        <v>595.42431622330469</v>
      </c>
      <c r="J230" s="201">
        <v>690.43892330415997</v>
      </c>
      <c r="K230" s="201">
        <v>553.4620130073821</v>
      </c>
      <c r="L230" s="201">
        <v>331.477565905608</v>
      </c>
      <c r="M230" s="201">
        <v>299.78456014362655</v>
      </c>
      <c r="N230" s="201">
        <v>196.75041422919554</v>
      </c>
      <c r="O230" s="201">
        <v>243.62940050081014</v>
      </c>
      <c r="P230" s="201">
        <v>231.89892302671456</v>
      </c>
      <c r="Q230" s="201">
        <v>295.53047138294903</v>
      </c>
      <c r="R230" s="201">
        <v>205.54891772486036</v>
      </c>
      <c r="S230" s="201">
        <v>127.52854919956749</v>
      </c>
      <c r="T230" s="201">
        <v>113.24467618414951</v>
      </c>
      <c r="U230" s="201">
        <v>104.78357223689171</v>
      </c>
      <c r="V230" s="201">
        <v>134.86621700093806</v>
      </c>
      <c r="W230" s="201">
        <v>240.56569055254721</v>
      </c>
      <c r="X230" s="201">
        <v>359.25582861985373</v>
      </c>
      <c r="Y230" s="201">
        <v>248.49024099350663</v>
      </c>
      <c r="Z230" s="201">
        <v>201.94172972078442</v>
      </c>
      <c r="AA230" s="201">
        <v>198.51046556775265</v>
      </c>
      <c r="AB230" s="201">
        <v>127.71536819813709</v>
      </c>
      <c r="AC230" s="201">
        <v>206.10758094174057</v>
      </c>
      <c r="AD230" s="201">
        <v>189.76667373051654</v>
      </c>
      <c r="AE230" s="201">
        <v>123.31301621878252</v>
      </c>
      <c r="AF230" s="201">
        <v>124.63734714351564</v>
      </c>
      <c r="AG230" s="201">
        <v>154.26720130978313</v>
      </c>
      <c r="AH230" s="201">
        <v>144.31192350576072</v>
      </c>
      <c r="AI230" s="201">
        <v>134.35029130253849</v>
      </c>
      <c r="AJ230" s="201">
        <v>111.01058253881095</v>
      </c>
      <c r="AK230" s="201">
        <v>178.98152168668889</v>
      </c>
      <c r="AL230" s="201">
        <v>141.41730456970541</v>
      </c>
      <c r="AM230" s="201"/>
      <c r="AN230" s="201">
        <v>121.19544064498193</v>
      </c>
      <c r="AO230" s="218">
        <v>83.322952074175575</v>
      </c>
    </row>
    <row r="231" spans="1:41">
      <c r="A231" s="99" t="s">
        <v>380</v>
      </c>
      <c r="B231" s="221">
        <v>448.9509261697832</v>
      </c>
      <c r="C231" s="221">
        <v>385.01945525291831</v>
      </c>
      <c r="D231" s="221">
        <v>266.05406178489699</v>
      </c>
      <c r="E231" s="221">
        <v>311.71934743818508</v>
      </c>
      <c r="F231" s="221">
        <v>432.84347747367156</v>
      </c>
      <c r="G231" s="221">
        <v>601.95984298664257</v>
      </c>
      <c r="H231" s="221">
        <v>299.23092491398501</v>
      </c>
      <c r="I231" s="221">
        <v>555.02997377294867</v>
      </c>
      <c r="J231" s="221">
        <v>651.88157227574345</v>
      </c>
      <c r="K231" s="221">
        <v>516.4683494008658</v>
      </c>
      <c r="L231" s="221">
        <v>295.29980019786228</v>
      </c>
      <c r="M231" s="221">
        <v>263.89587073608618</v>
      </c>
      <c r="N231" s="221">
        <v>161.46484969397761</v>
      </c>
      <c r="O231" s="221">
        <v>208.5563247737353</v>
      </c>
      <c r="P231" s="221">
        <v>194.24370988546477</v>
      </c>
      <c r="Q231" s="221">
        <v>258.3849651944841</v>
      </c>
      <c r="R231" s="221">
        <v>169.76020450693267</v>
      </c>
      <c r="S231" s="221">
        <v>92.794788617242929</v>
      </c>
      <c r="T231" s="221">
        <v>81.195242094180458</v>
      </c>
      <c r="U231" s="221">
        <v>73.804696341003378</v>
      </c>
      <c r="V231" s="221">
        <v>104.000089337562</v>
      </c>
      <c r="W231" s="221">
        <v>210.70395878239842</v>
      </c>
      <c r="X231" s="221">
        <v>329.53627244240357</v>
      </c>
      <c r="Y231" s="221">
        <v>215.30393957177742</v>
      </c>
      <c r="Z231" s="221">
        <v>168.89922680175417</v>
      </c>
      <c r="AA231" s="221">
        <v>161.50153542056404</v>
      </c>
      <c r="AB231" s="221">
        <v>92.500372251542771</v>
      </c>
      <c r="AC231" s="221">
        <v>171.02312842833754</v>
      </c>
      <c r="AD231" s="221">
        <v>156.41555898192871</v>
      </c>
      <c r="AE231" s="221">
        <v>91.385124520872168</v>
      </c>
      <c r="AF231" s="221">
        <v>93.245844743906076</v>
      </c>
      <c r="AG231" s="221">
        <v>122.29267548180316</v>
      </c>
      <c r="AH231" s="221">
        <v>111.34912322194816</v>
      </c>
      <c r="AI231" s="221">
        <v>103.22383478984602</v>
      </c>
      <c r="AJ231" s="221">
        <v>81.496780312484404</v>
      </c>
      <c r="AK231" s="221">
        <v>152.05408404496552</v>
      </c>
      <c r="AL231" s="221">
        <v>116.05196010206448</v>
      </c>
      <c r="AM231" s="221"/>
      <c r="AN231" s="221">
        <v>88.824020016680578</v>
      </c>
      <c r="AO231" s="222">
        <v>58.114288765104725</v>
      </c>
    </row>
    <row r="232" spans="1:41">
      <c r="A232" s="99" t="s">
        <v>381</v>
      </c>
      <c r="B232" s="221">
        <v>47.098586603458877</v>
      </c>
      <c r="C232" s="221">
        <v>49.844357976653697</v>
      </c>
      <c r="D232" s="221">
        <v>47.661613272311207</v>
      </c>
      <c r="E232" s="221">
        <v>46.456793270456281</v>
      </c>
      <c r="F232" s="221">
        <v>45.927758834002233</v>
      </c>
      <c r="G232" s="221">
        <v>42.10556041907882</v>
      </c>
      <c r="H232" s="221">
        <v>41.717263711799227</v>
      </c>
      <c r="I232" s="221">
        <v>40.394342450355943</v>
      </c>
      <c r="J232" s="221">
        <v>38.557351028416477</v>
      </c>
      <c r="K232" s="221">
        <v>37.014575796231625</v>
      </c>
      <c r="L232" s="221">
        <v>36.177765707745721</v>
      </c>
      <c r="M232" s="221">
        <v>35.888689407540397</v>
      </c>
      <c r="N232" s="221">
        <v>35.285564535217937</v>
      </c>
      <c r="O232" s="221">
        <v>35.073075727074844</v>
      </c>
      <c r="P232" s="221">
        <v>37.655213141249789</v>
      </c>
      <c r="Q232" s="221">
        <v>37.145506188464879</v>
      </c>
      <c r="R232" s="221">
        <v>35.774820083914527</v>
      </c>
      <c r="S232" s="221">
        <v>34.73376058232455</v>
      </c>
      <c r="T232" s="221">
        <v>32.04943408996904</v>
      </c>
      <c r="U232" s="221">
        <v>30.97887589588834</v>
      </c>
      <c r="V232" s="221">
        <v>30.866127663376069</v>
      </c>
      <c r="W232" s="221">
        <v>29.861731770148779</v>
      </c>
      <c r="X232" s="221">
        <v>29.719556177450183</v>
      </c>
      <c r="Y232" s="221">
        <v>33.186301421729169</v>
      </c>
      <c r="Z232" s="221">
        <v>33.042502919030241</v>
      </c>
      <c r="AA232" s="221">
        <v>37.008930147188593</v>
      </c>
      <c r="AB232" s="221">
        <v>35.214995946594314</v>
      </c>
      <c r="AC232" s="221">
        <v>35.084452513403008</v>
      </c>
      <c r="AD232" s="221">
        <v>33.351114748587833</v>
      </c>
      <c r="AE232" s="221">
        <v>31.927891697910336</v>
      </c>
      <c r="AF232" s="221">
        <v>31.391502399609557</v>
      </c>
      <c r="AG232" s="221">
        <v>31.974525827979967</v>
      </c>
      <c r="AH232" s="221">
        <v>32.962800283812548</v>
      </c>
      <c r="AI232" s="221">
        <v>31.126456512692467</v>
      </c>
      <c r="AJ232" s="221">
        <v>29.513802226326565</v>
      </c>
      <c r="AK232" s="221">
        <v>26.927437641723355</v>
      </c>
      <c r="AL232" s="221">
        <v>25.36534446764092</v>
      </c>
      <c r="AM232" s="221"/>
      <c r="AN232" s="221">
        <v>32.371420628301365</v>
      </c>
      <c r="AO232" s="222">
        <v>25.208663309070843</v>
      </c>
    </row>
    <row r="233" spans="1:41" ht="17" thickBot="1">
      <c r="A233" s="205" t="s">
        <v>265</v>
      </c>
      <c r="B233" s="201">
        <v>274.51496795715917</v>
      </c>
      <c r="C233" s="201">
        <v>182.33463035019454</v>
      </c>
      <c r="D233" s="201">
        <v>335.74084668192216</v>
      </c>
      <c r="E233" s="201">
        <v>261.47081315319906</v>
      </c>
      <c r="F233" s="201">
        <v>188.78059084462416</v>
      </c>
      <c r="G233" s="201">
        <v>188.67018722995678</v>
      </c>
      <c r="H233" s="201">
        <v>176.05241853875734</v>
      </c>
      <c r="I233" s="201">
        <v>101.55957287373549</v>
      </c>
      <c r="J233" s="201">
        <v>111.50547827428848</v>
      </c>
      <c r="K233" s="201">
        <v>134.54902862878774</v>
      </c>
      <c r="L233" s="201">
        <v>371.72896743031168</v>
      </c>
      <c r="M233" s="201">
        <v>533.37522441651709</v>
      </c>
      <c r="N233" s="201">
        <v>1142.9175261218002</v>
      </c>
      <c r="O233" s="201">
        <v>1248.2610759234708</v>
      </c>
      <c r="P233" s="201">
        <v>169.67379986634964</v>
      </c>
      <c r="Q233" s="201">
        <v>-321.60885369909789</v>
      </c>
      <c r="R233" s="201">
        <v>-58.740170607685684</v>
      </c>
      <c r="S233" s="201">
        <v>-234.82870480259515</v>
      </c>
      <c r="T233" s="201">
        <v>-131.33123597758919</v>
      </c>
      <c r="U233" s="201">
        <v>-172.57638626933232</v>
      </c>
      <c r="V233" s="201">
        <v>11.245365613972396</v>
      </c>
      <c r="W233" s="201">
        <v>27.769307607381315</v>
      </c>
      <c r="X233" s="201">
        <v>31.601663349165364</v>
      </c>
      <c r="Y233" s="201">
        <v>54.247202922969166</v>
      </c>
      <c r="Z233" s="201">
        <v>-3.7418749827616322</v>
      </c>
      <c r="AA233" s="201">
        <v>6.4152341957572983</v>
      </c>
      <c r="AB233" s="201">
        <v>43.55343050477309</v>
      </c>
      <c r="AC233" s="201">
        <v>58.701673533040058</v>
      </c>
      <c r="AD233" s="201">
        <v>45.211075142312211</v>
      </c>
      <c r="AE233" s="201">
        <v>3.4001494110829511</v>
      </c>
      <c r="AF233" s="201">
        <v>188.91841327512813</v>
      </c>
      <c r="AG233" s="201">
        <v>2022.4980228379557</v>
      </c>
      <c r="AH233" s="201">
        <v>-556.24556542892856</v>
      </c>
      <c r="AI233" s="201">
        <v>-81.753277153558045</v>
      </c>
      <c r="AJ233" s="201">
        <v>253.62526830729294</v>
      </c>
      <c r="AK233" s="201">
        <v>-501.75495730206984</v>
      </c>
      <c r="AL233" s="201">
        <v>-550.11018325214559</v>
      </c>
      <c r="AM233" s="201"/>
      <c r="AN233" s="201">
        <v>-159.11592994161799</v>
      </c>
      <c r="AO233" s="218">
        <v>-53.682974141766472</v>
      </c>
    </row>
    <row r="234" spans="1:41" ht="16" thickTop="1">
      <c r="A234" s="96" t="s">
        <v>110</v>
      </c>
      <c r="B234" s="214">
        <v>296.28654200684753</v>
      </c>
      <c r="C234" s="214">
        <v>217.00389105058363</v>
      </c>
      <c r="D234" s="214">
        <v>351.1513157894737</v>
      </c>
      <c r="E234" s="214">
        <v>258.63497323476929</v>
      </c>
      <c r="F234" s="214">
        <v>205.4678777271493</v>
      </c>
      <c r="G234" s="214">
        <v>179.57696760893509</v>
      </c>
      <c r="H234" s="214">
        <v>166.94495041489577</v>
      </c>
      <c r="I234" s="214">
        <v>98.234357437242423</v>
      </c>
      <c r="J234" s="214">
        <v>110.5795727607416</v>
      </c>
      <c r="K234" s="214">
        <v>114.84974591689496</v>
      </c>
      <c r="L234" s="214">
        <v>338.51913638920678</v>
      </c>
      <c r="M234" s="214">
        <v>538.94075403949739</v>
      </c>
      <c r="N234" s="214">
        <v>1115.4262333885638</v>
      </c>
      <c r="O234" s="214">
        <v>1226.7066005466359</v>
      </c>
      <c r="P234" s="214">
        <v>159.44799291342252</v>
      </c>
      <c r="Q234" s="214">
        <v>-342.81593548102256</v>
      </c>
      <c r="R234" s="214">
        <v>-74.064297424212953</v>
      </c>
      <c r="S234" s="214">
        <v>-208.86409789804046</v>
      </c>
      <c r="T234" s="214">
        <v>-129.07511625283581</v>
      </c>
      <c r="U234" s="214">
        <v>-171.99877404752922</v>
      </c>
      <c r="V234" s="214">
        <v>8.822084245320946</v>
      </c>
      <c r="W234" s="214">
        <v>17.033804742127124</v>
      </c>
      <c r="X234" s="214">
        <v>11.607969886285252</v>
      </c>
      <c r="Y234" s="214">
        <v>32.457452246180637</v>
      </c>
      <c r="Z234" s="214">
        <v>2.2432862304516914</v>
      </c>
      <c r="AA234" s="214">
        <v>52.698457520031063</v>
      </c>
      <c r="AB234" s="214">
        <v>77.71784987508893</v>
      </c>
      <c r="AC234" s="214">
        <v>72.59735120917999</v>
      </c>
      <c r="AD234" s="214">
        <v>53.066563388309575</v>
      </c>
      <c r="AE234" s="214">
        <v>-32.15829196601247</v>
      </c>
      <c r="AF234" s="214">
        <v>172.53463843171281</v>
      </c>
      <c r="AG234" s="214">
        <v>2020.3890499909814</v>
      </c>
      <c r="AH234" s="214">
        <v>-588.00554110213875</v>
      </c>
      <c r="AI234" s="214">
        <v>-87.007126508531002</v>
      </c>
      <c r="AJ234" s="214">
        <v>236.96525732541306</v>
      </c>
      <c r="AK234" s="214">
        <v>-490.21807304482081</v>
      </c>
      <c r="AL234" s="214">
        <v>-535.43261424263505</v>
      </c>
      <c r="AM234" s="214"/>
      <c r="AN234" s="214">
        <v>-156.01334445371143</v>
      </c>
      <c r="AO234" s="215">
        <v>-54.937623462832121</v>
      </c>
    </row>
    <row r="235" spans="1:41">
      <c r="A235" s="96" t="s">
        <v>111</v>
      </c>
      <c r="B235" s="221">
        <v>-21.771574049688354</v>
      </c>
      <c r="C235" s="221">
        <v>-34.669260700389103</v>
      </c>
      <c r="D235" s="221">
        <v>-15.410469107551487</v>
      </c>
      <c r="E235" s="221">
        <v>2.8358399184297731</v>
      </c>
      <c r="F235" s="221">
        <v>-16.687286882525122</v>
      </c>
      <c r="G235" s="221">
        <v>9.0932196210217171</v>
      </c>
      <c r="H235" s="221">
        <v>9.1074681238615653</v>
      </c>
      <c r="I235" s="221">
        <v>3.3252154364930688</v>
      </c>
      <c r="J235" s="221">
        <v>0.92590551354687944</v>
      </c>
      <c r="K235" s="221">
        <v>19.720194901608149</v>
      </c>
      <c r="L235" s="221">
        <v>33.20983104110492</v>
      </c>
      <c r="M235" s="221">
        <v>-5.5655296229802511</v>
      </c>
      <c r="N235" s="221">
        <v>27.491292733236396</v>
      </c>
      <c r="O235" s="221">
        <v>21.554475376835075</v>
      </c>
      <c r="P235" s="221">
        <v>10.24134769297714</v>
      </c>
      <c r="Q235" s="221">
        <v>21.207081781924682</v>
      </c>
      <c r="R235" s="221">
        <v>15.324126816527272</v>
      </c>
      <c r="S235" s="221">
        <v>-25.964606904554689</v>
      </c>
      <c r="T235" s="221">
        <v>-2.2561197247533937</v>
      </c>
      <c r="U235" s="221">
        <v>-0.57761222180309313</v>
      </c>
      <c r="V235" s="221">
        <v>2.4232813686514496</v>
      </c>
      <c r="W235" s="221">
        <v>10.735502865254192</v>
      </c>
      <c r="X235" s="221">
        <v>19.993693462880117</v>
      </c>
      <c r="Y235" s="221">
        <v>21.789750676788518</v>
      </c>
      <c r="Z235" s="221">
        <v>-5.9851612132133241</v>
      </c>
      <c r="AA235" s="221">
        <v>-46.283223324273763</v>
      </c>
      <c r="AB235" s="221">
        <v>-34.164419370315834</v>
      </c>
      <c r="AC235" s="221">
        <v>-13.895677676139934</v>
      </c>
      <c r="AD235" s="221">
        <v>-7.8554882459973534</v>
      </c>
      <c r="AE235" s="221">
        <v>35.55844137709542</v>
      </c>
      <c r="AF235" s="221">
        <v>16.383774843415306</v>
      </c>
      <c r="AG235" s="221">
        <v>2.1089728469745954</v>
      </c>
      <c r="AH235" s="221">
        <v>31.759975673210121</v>
      </c>
      <c r="AI235" s="221">
        <v>5.2538493549729504</v>
      </c>
      <c r="AJ235" s="221">
        <v>16.6600109818799</v>
      </c>
      <c r="AK235" s="221">
        <v>-11.536884257249</v>
      </c>
      <c r="AL235" s="221">
        <v>-14.677569009510554</v>
      </c>
      <c r="AM235" s="221"/>
      <c r="AN235" s="221">
        <v>-3.1025854879065888</v>
      </c>
      <c r="AO235" s="222">
        <v>1.2546493210656511</v>
      </c>
    </row>
    <row r="236" spans="1:41">
      <c r="A236" s="99" t="s">
        <v>382</v>
      </c>
      <c r="B236" s="221">
        <v>199.85075937143358</v>
      </c>
      <c r="C236" s="221">
        <v>155.29182879377433</v>
      </c>
      <c r="D236" s="221">
        <v>210.49056064073227</v>
      </c>
      <c r="E236" s="221">
        <v>193.18761152179454</v>
      </c>
      <c r="F236" s="221">
        <v>182.74540571532032</v>
      </c>
      <c r="G236" s="221">
        <v>145.01143712405749</v>
      </c>
      <c r="H236" s="221">
        <v>110.85812588544827</v>
      </c>
      <c r="I236" s="221">
        <v>71.515548894717128</v>
      </c>
      <c r="J236" s="221">
        <v>20.590374991732986</v>
      </c>
      <c r="K236" s="221">
        <v>-1.4011167109308018</v>
      </c>
      <c r="L236" s="221">
        <v>96.836142848829311</v>
      </c>
      <c r="M236" s="221">
        <v>89.371633752244165</v>
      </c>
      <c r="N236" s="221">
        <v>65.008622730193082</v>
      </c>
      <c r="O236" s="221">
        <v>87.756337866810682</v>
      </c>
      <c r="P236" s="221">
        <v>67.135997016177924</v>
      </c>
      <c r="Q236" s="221">
        <v>22.870093746780675</v>
      </c>
      <c r="R236" s="221">
        <v>-6.9604601405985163</v>
      </c>
      <c r="S236" s="221">
        <v>-13.687791755676873</v>
      </c>
      <c r="T236" s="221">
        <v>-62.983342316032228</v>
      </c>
      <c r="U236" s="221">
        <v>-47.222746133534507</v>
      </c>
      <c r="V236" s="221">
        <v>-32.764550855407158</v>
      </c>
      <c r="W236" s="221">
        <v>3.8273487198359706</v>
      </c>
      <c r="X236" s="221">
        <v>-32.862970773142031</v>
      </c>
      <c r="Y236" s="221">
        <v>-11.017927796603752</v>
      </c>
      <c r="Z236" s="221">
        <v>-64.494479125486123</v>
      </c>
      <c r="AA236" s="221">
        <v>-40.512159824926755</v>
      </c>
      <c r="AB236" s="221">
        <v>21.995930049798986</v>
      </c>
      <c r="AC236" s="221">
        <v>-6.6879252690299404</v>
      </c>
      <c r="AD236" s="221">
        <v>-4.5232997435091749</v>
      </c>
      <c r="AE236" s="221">
        <v>-34.811385962340033</v>
      </c>
      <c r="AF236" s="221">
        <v>0.11523548710718255</v>
      </c>
      <c r="AG236" s="221">
        <v>692.07608952034741</v>
      </c>
      <c r="AH236" s="221">
        <v>241.94344021353515</v>
      </c>
      <c r="AI236" s="221">
        <v>92.059404910528499</v>
      </c>
      <c r="AJ236" s="221">
        <v>-50.809913642489889</v>
      </c>
      <c r="AK236" s="221">
        <v>-529.82824335407929</v>
      </c>
      <c r="AL236" s="221">
        <v>-488.86569241475291</v>
      </c>
      <c r="AM236" s="221"/>
      <c r="AN236" s="221">
        <v>-189.78037253266612</v>
      </c>
      <c r="AO236" s="222">
        <v>-130.4924276129629</v>
      </c>
    </row>
    <row r="237" spans="1:41">
      <c r="A237" s="99" t="s">
        <v>262</v>
      </c>
      <c r="B237" s="221">
        <v>56.272495830041272</v>
      </c>
      <c r="C237" s="221">
        <v>34.863813229571981</v>
      </c>
      <c r="D237" s="221">
        <v>44.550915331807779</v>
      </c>
      <c r="E237" s="221">
        <v>45.628345653836348</v>
      </c>
      <c r="F237" s="221">
        <v>4.6470925495639577</v>
      </c>
      <c r="G237" s="221">
        <v>31.374431673773689</v>
      </c>
      <c r="H237" s="221">
        <v>31.34486945962356</v>
      </c>
      <c r="I237" s="221">
        <v>31.636380666916452</v>
      </c>
      <c r="J237" s="221">
        <v>16.710389982584157</v>
      </c>
      <c r="K237" s="221">
        <v>33.313118216608459</v>
      </c>
      <c r="L237" s="221">
        <v>43.238734457139529</v>
      </c>
      <c r="M237" s="221">
        <v>2.280071813285458</v>
      </c>
      <c r="N237" s="221">
        <v>35.775876644236291</v>
      </c>
      <c r="O237" s="221">
        <v>29.917677288424084</v>
      </c>
      <c r="P237" s="221">
        <v>18.167125118498141</v>
      </c>
      <c r="Q237" s="221">
        <v>23.576505908843398</v>
      </c>
      <c r="R237" s="221">
        <v>17.13023423823946</v>
      </c>
      <c r="S237" s="221">
        <v>-24.250336260780124</v>
      </c>
      <c r="T237" s="221">
        <v>-0.72697191130942684</v>
      </c>
      <c r="U237" s="221">
        <v>0.90767634854771773</v>
      </c>
      <c r="V237" s="221">
        <v>3.383660159914236</v>
      </c>
      <c r="W237" s="221">
        <v>11.040428999526839</v>
      </c>
      <c r="X237" s="221">
        <v>20.979089887861885</v>
      </c>
      <c r="Y237" s="221">
        <v>22.670049031671809</v>
      </c>
      <c r="Z237" s="221">
        <v>1.9031157774733611</v>
      </c>
      <c r="AA237" s="221">
        <v>-45.612579859517844</v>
      </c>
      <c r="AB237" s="221">
        <v>-33.668083979948051</v>
      </c>
      <c r="AC237" s="221">
        <v>-9.4887849234612727</v>
      </c>
      <c r="AD237" s="221">
        <v>-7.0955154296404004</v>
      </c>
      <c r="AE237" s="221">
        <v>-22.069552953661621</v>
      </c>
      <c r="AF237" s="221">
        <v>-20.837287492204659</v>
      </c>
      <c r="AG237" s="221">
        <v>-6.7847876458590601</v>
      </c>
      <c r="AH237" s="221">
        <v>-4.6085751934317667</v>
      </c>
      <c r="AI237" s="221">
        <v>5.910580524344569</v>
      </c>
      <c r="AJ237" s="221">
        <v>17.121749113961961</v>
      </c>
      <c r="AK237" s="221">
        <v>-11.090606455348098</v>
      </c>
      <c r="AL237" s="221">
        <v>-14.225237763859894</v>
      </c>
      <c r="AM237" s="221"/>
      <c r="AN237" s="221">
        <v>-2.5465665832638309</v>
      </c>
      <c r="AO237" s="222">
        <v>-13.382926091366945</v>
      </c>
    </row>
    <row r="238" spans="1:41">
      <c r="A238" s="96" t="s">
        <v>110</v>
      </c>
      <c r="B238" s="221">
        <v>78.044069879729619</v>
      </c>
      <c r="C238" s="221">
        <v>69.533073929961091</v>
      </c>
      <c r="D238" s="221">
        <v>59.961384439359264</v>
      </c>
      <c r="E238" s="221">
        <v>42.792505735406579</v>
      </c>
      <c r="F238" s="221">
        <v>21.334379432089079</v>
      </c>
      <c r="G238" s="221">
        <v>22.281212052751968</v>
      </c>
      <c r="H238" s="221">
        <v>22.237401335761991</v>
      </c>
      <c r="I238" s="221">
        <v>28.334582240539529</v>
      </c>
      <c r="J238" s="221">
        <v>15.784484469037277</v>
      </c>
      <c r="K238" s="221">
        <v>13.592923315000316</v>
      </c>
      <c r="L238" s="221">
        <v>10.028903416034606</v>
      </c>
      <c r="M238" s="221">
        <v>7.8276481149012564</v>
      </c>
      <c r="N238" s="221">
        <v>8.2845839109998991</v>
      </c>
      <c r="O238" s="221">
        <v>8.3632019115890071</v>
      </c>
      <c r="P238" s="221">
        <v>7.9413181655710448</v>
      </c>
      <c r="Q238" s="221">
        <v>2.3694241269187186</v>
      </c>
      <c r="R238" s="221">
        <v>1.8061074217121897</v>
      </c>
      <c r="S238" s="221">
        <v>1.7142706437745605</v>
      </c>
      <c r="T238" s="221">
        <v>1.5291478134439667</v>
      </c>
      <c r="U238" s="221">
        <v>1.485288570350811</v>
      </c>
      <c r="V238" s="221">
        <v>0.96037879126278647</v>
      </c>
      <c r="W238" s="221">
        <v>0.30492613427264603</v>
      </c>
      <c r="X238" s="221">
        <v>0.98539642498177016</v>
      </c>
      <c r="Y238" s="221">
        <v>0.88029835488328945</v>
      </c>
      <c r="Z238" s="221">
        <v>7.888276990686685</v>
      </c>
      <c r="AA238" s="221">
        <v>0.67064346475592107</v>
      </c>
      <c r="AB238" s="221">
        <v>0.49633539036778457</v>
      </c>
      <c r="AC238" s="221">
        <v>4.4068927526786617</v>
      </c>
      <c r="AD238" s="221">
        <v>0.75997281635695335</v>
      </c>
      <c r="AE238" s="221">
        <v>-57.627994330757041</v>
      </c>
      <c r="AF238" s="221">
        <v>-37.221062335619969</v>
      </c>
      <c r="AG238" s="221">
        <v>-8.8937604928336551</v>
      </c>
      <c r="AH238" s="221">
        <v>-36.36855086664189</v>
      </c>
      <c r="AI238" s="221">
        <v>0.65673116937161879</v>
      </c>
      <c r="AJ238" s="221">
        <v>0.46173813208206466</v>
      </c>
      <c r="AK238" s="221">
        <v>0.44627780190090222</v>
      </c>
      <c r="AL238" s="221">
        <v>0.45233124565066107</v>
      </c>
      <c r="AM238" s="221"/>
      <c r="AN238" s="221">
        <v>0.55601890464275794</v>
      </c>
      <c r="AO238" s="222">
        <v>-14.637575412432597</v>
      </c>
    </row>
    <row r="239" spans="1:41">
      <c r="A239" s="96" t="s">
        <v>111</v>
      </c>
      <c r="B239" s="221">
        <v>-21.771574049688354</v>
      </c>
      <c r="C239" s="221">
        <v>-34.669260700389103</v>
      </c>
      <c r="D239" s="221">
        <v>-15.410469107551487</v>
      </c>
      <c r="E239" s="221">
        <v>2.8358399184297731</v>
      </c>
      <c r="F239" s="221">
        <v>-16.687286882525122</v>
      </c>
      <c r="G239" s="221">
        <v>9.0932196210217171</v>
      </c>
      <c r="H239" s="221">
        <v>9.1074681238615653</v>
      </c>
      <c r="I239" s="221">
        <v>3.3252154364930688</v>
      </c>
      <c r="J239" s="221">
        <v>0.92590551354687944</v>
      </c>
      <c r="K239" s="221">
        <v>19.720194901608149</v>
      </c>
      <c r="L239" s="221">
        <v>33.20983104110492</v>
      </c>
      <c r="M239" s="221">
        <v>-5.5655296229802511</v>
      </c>
      <c r="N239" s="221">
        <v>27.491292733236396</v>
      </c>
      <c r="O239" s="221">
        <v>21.554475376835075</v>
      </c>
      <c r="P239" s="221">
        <v>10.24134769297714</v>
      </c>
      <c r="Q239" s="221">
        <v>21.207081781924682</v>
      </c>
      <c r="R239" s="221">
        <v>15.324126816527272</v>
      </c>
      <c r="S239" s="221">
        <v>-25.964606904554689</v>
      </c>
      <c r="T239" s="221">
        <v>-2.2561197247533937</v>
      </c>
      <c r="U239" s="221">
        <v>-0.57761222180309313</v>
      </c>
      <c r="V239" s="221">
        <v>2.4232813686514496</v>
      </c>
      <c r="W239" s="221">
        <v>10.735502865254192</v>
      </c>
      <c r="X239" s="221">
        <v>19.993693462880117</v>
      </c>
      <c r="Y239" s="221">
        <v>21.789750676788518</v>
      </c>
      <c r="Z239" s="221">
        <v>-5.9851612132133241</v>
      </c>
      <c r="AA239" s="221">
        <v>-46.283223324273763</v>
      </c>
      <c r="AB239" s="221">
        <v>-34.164419370315834</v>
      </c>
      <c r="AC239" s="221">
        <v>-13.895677676139934</v>
      </c>
      <c r="AD239" s="221">
        <v>-7.8554882459973534</v>
      </c>
      <c r="AE239" s="221">
        <v>35.55844137709542</v>
      </c>
      <c r="AF239" s="221">
        <v>16.383774843415306</v>
      </c>
      <c r="AG239" s="221">
        <v>2.1089728469745954</v>
      </c>
      <c r="AH239" s="221">
        <v>31.759975673210121</v>
      </c>
      <c r="AI239" s="221">
        <v>5.2538493549729504</v>
      </c>
      <c r="AJ239" s="221">
        <v>16.6600109818799</v>
      </c>
      <c r="AK239" s="221">
        <v>-11.536884257249</v>
      </c>
      <c r="AL239" s="221">
        <v>-14.677569009510554</v>
      </c>
      <c r="AM239" s="221"/>
      <c r="AN239" s="221">
        <v>-3.1025854879065888</v>
      </c>
      <c r="AO239" s="222">
        <v>1.2546493210656511</v>
      </c>
    </row>
    <row r="240" spans="1:41">
      <c r="A240" s="99" t="s">
        <v>263</v>
      </c>
      <c r="B240" s="221">
        <v>-43.367570889298577</v>
      </c>
      <c r="C240" s="221">
        <v>-67.89883268482491</v>
      </c>
      <c r="D240" s="221">
        <v>-10.190217391304348</v>
      </c>
      <c r="E240" s="221">
        <v>-43.684680091766502</v>
      </c>
      <c r="F240" s="221">
        <v>-62.041703129243487</v>
      </c>
      <c r="G240" s="221">
        <v>-35.38448504701929</v>
      </c>
      <c r="H240" s="221">
        <v>-15.583889900829792</v>
      </c>
      <c r="I240" s="221">
        <v>-51.470588235294123</v>
      </c>
      <c r="J240" s="221">
        <v>30.731244902008331</v>
      </c>
      <c r="K240" s="221">
        <v>64.953261255986121</v>
      </c>
      <c r="L240" s="221">
        <v>194.37062326627998</v>
      </c>
      <c r="M240" s="221">
        <v>394.90125673249554</v>
      </c>
      <c r="N240" s="221">
        <v>978.78132079937768</v>
      </c>
      <c r="O240" s="221">
        <v>1083.9757123451334</v>
      </c>
      <c r="P240" s="221">
        <v>39.131583446003695</v>
      </c>
      <c r="Q240" s="221">
        <v>-411.44093364140753</v>
      </c>
      <c r="R240" s="221">
        <v>-105.17102447970213</v>
      </c>
      <c r="S240" s="221">
        <v>-235.07925205053141</v>
      </c>
      <c r="T240" s="221">
        <v>-105.21038316433324</v>
      </c>
      <c r="U240" s="221">
        <v>-169.55865711052431</v>
      </c>
      <c r="V240" s="221">
        <v>-48.811810425693487</v>
      </c>
      <c r="W240" s="221">
        <v>-55.517585826192104</v>
      </c>
      <c r="X240" s="221">
        <v>-30.084152854693443</v>
      </c>
      <c r="Y240" s="221">
        <v>-14.85148514851485</v>
      </c>
      <c r="Z240" s="221">
        <v>-9.432834723128833</v>
      </c>
      <c r="AA240" s="221">
        <v>-12.618686244749568</v>
      </c>
      <c r="AB240" s="221">
        <v>-16.345978856112371</v>
      </c>
      <c r="AC240" s="221">
        <v>-10.637059795638107</v>
      </c>
      <c r="AD240" s="221">
        <v>-8.1112483284251748</v>
      </c>
      <c r="AE240" s="221">
        <v>-10.416884848738734</v>
      </c>
      <c r="AF240" s="221">
        <v>127.16574930180853</v>
      </c>
      <c r="AG240" s="221">
        <v>156.59817129854451</v>
      </c>
      <c r="AH240" s="221">
        <v>-216.46112781700845</v>
      </c>
      <c r="AI240" s="221">
        <v>-56.550405742821475</v>
      </c>
      <c r="AJ240" s="221">
        <v>41.593870114311386</v>
      </c>
      <c r="AK240" s="221">
        <v>25.884112510252333</v>
      </c>
      <c r="AL240" s="221">
        <v>-80.161215495244718</v>
      </c>
      <c r="AM240" s="221"/>
      <c r="AN240" s="221">
        <v>-43.892132332499308</v>
      </c>
      <c r="AO240" s="222">
        <v>-16.403872506273245</v>
      </c>
    </row>
    <row r="241" spans="1:41">
      <c r="A241" s="99" t="s">
        <v>264</v>
      </c>
      <c r="B241" s="221">
        <v>61.715389342463354</v>
      </c>
      <c r="C241" s="221">
        <v>60.116731517509727</v>
      </c>
      <c r="D241" s="221">
        <v>90.889588100686495</v>
      </c>
      <c r="E241" s="221">
        <v>66.371399439204694</v>
      </c>
      <c r="F241" s="221">
        <v>63.399619783336846</v>
      </c>
      <c r="G241" s="221">
        <v>47.668803479144898</v>
      </c>
      <c r="H241" s="221">
        <v>49.433313094515277</v>
      </c>
      <c r="I241" s="221">
        <v>49.878231547396034</v>
      </c>
      <c r="J241" s="221">
        <v>43.495513767333165</v>
      </c>
      <c r="K241" s="221">
        <v>37.683765867123945</v>
      </c>
      <c r="L241" s="221">
        <v>37.283466858062887</v>
      </c>
      <c r="M241" s="221">
        <v>46.822262118491921</v>
      </c>
      <c r="N241" s="221">
        <v>63.351705947993096</v>
      </c>
      <c r="O241" s="221">
        <v>46.611348423102726</v>
      </c>
      <c r="P241" s="221">
        <v>45.239094285669886</v>
      </c>
      <c r="Q241" s="221">
        <v>43.400197206728578</v>
      </c>
      <c r="R241" s="221">
        <v>36.247186640362337</v>
      </c>
      <c r="S241" s="221">
        <v>38.188675264393282</v>
      </c>
      <c r="T241" s="221">
        <v>37.589461414085704</v>
      </c>
      <c r="U241" s="221">
        <v>43.297340626178801</v>
      </c>
      <c r="V241" s="221">
        <v>89.438066735158799</v>
      </c>
      <c r="W241" s="221">
        <v>68.419115714210605</v>
      </c>
      <c r="X241" s="221">
        <v>73.569697089138955</v>
      </c>
      <c r="Y241" s="221">
        <v>57.446566836415954</v>
      </c>
      <c r="Z241" s="221">
        <v>68.282323088379954</v>
      </c>
      <c r="AA241" s="221">
        <v>105.15866012495148</v>
      </c>
      <c r="AB241" s="221">
        <v>71.571563291034522</v>
      </c>
      <c r="AC241" s="221">
        <v>85.515443521169374</v>
      </c>
      <c r="AD241" s="221">
        <v>64.941138643886958</v>
      </c>
      <c r="AE241" s="221">
        <v>70.697973175823336</v>
      </c>
      <c r="AF241" s="221">
        <v>82.474715978417066</v>
      </c>
      <c r="AG241" s="221">
        <v>1180.608549664923</v>
      </c>
      <c r="AH241" s="221">
        <v>-577.1193026320235</v>
      </c>
      <c r="AI241" s="221">
        <v>-123.17285684560966</v>
      </c>
      <c r="AJ241" s="221">
        <v>245.7195627215095</v>
      </c>
      <c r="AK241" s="221">
        <v>13.279779997105226</v>
      </c>
      <c r="AL241" s="221">
        <v>33.141962421711902</v>
      </c>
      <c r="AM241" s="221"/>
      <c r="AN241" s="221">
        <v>77.103141506811241</v>
      </c>
      <c r="AO241" s="222">
        <v>106.59625206883665</v>
      </c>
    </row>
    <row r="242" spans="1:41" ht="16">
      <c r="A242" s="205" t="s">
        <v>222</v>
      </c>
      <c r="B242" s="201">
        <v>681.28346940567121</v>
      </c>
      <c r="C242" s="201">
        <v>703.46303501945522</v>
      </c>
      <c r="D242" s="201">
        <v>762.6215675057208</v>
      </c>
      <c r="E242" s="201">
        <v>744.93372419067032</v>
      </c>
      <c r="F242" s="201">
        <v>622.37846645945865</v>
      </c>
      <c r="G242" s="201">
        <v>602.46815961142022</v>
      </c>
      <c r="H242" s="201">
        <v>598.7907306213317</v>
      </c>
      <c r="I242" s="201">
        <v>605.04870738104171</v>
      </c>
      <c r="J242" s="201">
        <v>619.76146910341481</v>
      </c>
      <c r="K242" s="201">
        <v>548.35943871682809</v>
      </c>
      <c r="L242" s="201">
        <v>529.0295047622742</v>
      </c>
      <c r="M242" s="201">
        <v>495.65529622980256</v>
      </c>
      <c r="N242" s="201">
        <v>498.51215635884085</v>
      </c>
      <c r="O242" s="201">
        <v>508.97693982095217</v>
      </c>
      <c r="P242" s="201">
        <v>518.00394734797271</v>
      </c>
      <c r="Q242" s="201">
        <v>515.15106918424124</v>
      </c>
      <c r="R242" s="201">
        <v>528.8560393453555</v>
      </c>
      <c r="S242" s="201">
        <v>518.89653717329963</v>
      </c>
      <c r="T242" s="201">
        <v>495.90764949926677</v>
      </c>
      <c r="U242" s="201">
        <v>480.5615805356469</v>
      </c>
      <c r="V242" s="201">
        <v>450.51815785947207</v>
      </c>
      <c r="W242" s="201">
        <v>447.21097734083378</v>
      </c>
      <c r="X242" s="201">
        <v>461.68778699670872</v>
      </c>
      <c r="Y242" s="201">
        <v>515.37209170247809</v>
      </c>
      <c r="Z242" s="201">
        <v>568.47998970294839</v>
      </c>
      <c r="AA242" s="201">
        <v>591.83403339098516</v>
      </c>
      <c r="AB242" s="201">
        <v>534.61112122164684</v>
      </c>
      <c r="AC242" s="201">
        <v>526.76333899712154</v>
      </c>
      <c r="AD242" s="201">
        <v>513.30317800170985</v>
      </c>
      <c r="AE242" s="201">
        <v>509.01004684805457</v>
      </c>
      <c r="AF242" s="201">
        <v>526.12456278300476</v>
      </c>
      <c r="AG242" s="201">
        <v>584.74740887711073</v>
      </c>
      <c r="AH242" s="201">
        <v>621.4954218332939</v>
      </c>
      <c r="AI242" s="201">
        <v>604.49178110694959</v>
      </c>
      <c r="AJ242" s="201">
        <v>580.41107173164278</v>
      </c>
      <c r="AK242" s="201">
        <v>552.85979640082985</v>
      </c>
      <c r="AL242" s="201">
        <v>533.02598005103232</v>
      </c>
      <c r="AM242" s="201"/>
      <c r="AN242" s="201">
        <v>516.50264108979707</v>
      </c>
      <c r="AO242" s="218">
        <v>488.44120944635262</v>
      </c>
    </row>
    <row r="243" spans="1:41">
      <c r="A243" s="99" t="s">
        <v>223</v>
      </c>
      <c r="B243" s="221">
        <v>457.8614695812484</v>
      </c>
      <c r="C243" s="221">
        <v>492.68482490272379</v>
      </c>
      <c r="D243" s="221">
        <v>546.12414187643014</v>
      </c>
      <c r="E243" s="221">
        <v>544.0351771603365</v>
      </c>
      <c r="F243" s="221">
        <v>432.14943118380154</v>
      </c>
      <c r="G243" s="221">
        <v>402.84092513625706</v>
      </c>
      <c r="H243" s="221">
        <v>408.77352762598662</v>
      </c>
      <c r="I243" s="221">
        <v>412.27988010490827</v>
      </c>
      <c r="J243" s="221">
        <v>412.79954145631706</v>
      </c>
      <c r="K243" s="221">
        <v>358.64405361885446</v>
      </c>
      <c r="L243" s="221">
        <v>352.03972764834822</v>
      </c>
      <c r="M243" s="221">
        <v>322.19030520646317</v>
      </c>
      <c r="N243" s="221">
        <v>320.46123152875936</v>
      </c>
      <c r="O243" s="221">
        <v>319.88019836009232</v>
      </c>
      <c r="P243" s="221">
        <v>316.20743779818798</v>
      </c>
      <c r="Q243" s="221">
        <v>312.74926783322792</v>
      </c>
      <c r="R243" s="221">
        <v>332.60162827530633</v>
      </c>
      <c r="S243" s="221">
        <v>333.58388058126963</v>
      </c>
      <c r="T243" s="221">
        <v>321.49706077735857</v>
      </c>
      <c r="U243" s="221">
        <v>315.85958129007918</v>
      </c>
      <c r="V243" s="221">
        <v>290.39174520927327</v>
      </c>
      <c r="W243" s="221">
        <v>294.95820409021604</v>
      </c>
      <c r="X243" s="221">
        <v>312.34110482647168</v>
      </c>
      <c r="Y243" s="221">
        <v>338.90540105635802</v>
      </c>
      <c r="Z243" s="221">
        <v>369.20446082983204</v>
      </c>
      <c r="AA243" s="221">
        <v>330.83018601531893</v>
      </c>
      <c r="AB243" s="221">
        <v>337.04481908575019</v>
      </c>
      <c r="AC243" s="221">
        <v>328.32126868856147</v>
      </c>
      <c r="AD243" s="221">
        <v>330.36164475655295</v>
      </c>
      <c r="AE243" s="221">
        <v>326.87514400016755</v>
      </c>
      <c r="AF243" s="221">
        <v>338.77877497898646</v>
      </c>
      <c r="AG243" s="221">
        <v>375.33473006535041</v>
      </c>
      <c r="AH243" s="221">
        <v>410.74433219583062</v>
      </c>
      <c r="AI243" s="221">
        <v>396.00239284228047</v>
      </c>
      <c r="AJ243" s="221">
        <v>382.54380272550293</v>
      </c>
      <c r="AK243" s="221">
        <v>361.87702031167078</v>
      </c>
      <c r="AL243" s="221">
        <v>352.74298306657391</v>
      </c>
      <c r="AM243" s="221"/>
      <c r="AN243" s="221">
        <v>346.64442591048095</v>
      </c>
      <c r="AO243" s="222">
        <v>352.51641721983947</v>
      </c>
    </row>
    <row r="244" spans="1:41">
      <c r="A244" s="99" t="s">
        <v>100</v>
      </c>
      <c r="B244" s="221">
        <v>142.3492230708454</v>
      </c>
      <c r="C244" s="221">
        <v>130.54474708171207</v>
      </c>
      <c r="D244" s="221">
        <v>133.11641876430204</v>
      </c>
      <c r="E244" s="221">
        <v>121.52689268417028</v>
      </c>
      <c r="F244" s="221">
        <v>106.40031382962671</v>
      </c>
      <c r="G244" s="221">
        <v>112.95924995058033</v>
      </c>
      <c r="H244" s="221">
        <v>111.6929771301356</v>
      </c>
      <c r="I244" s="221">
        <v>114.62626451854628</v>
      </c>
      <c r="J244" s="221">
        <v>116.55386786005599</v>
      </c>
      <c r="K244" s="221">
        <v>115.43528722892576</v>
      </c>
      <c r="L244" s="221">
        <v>114.39157339333863</v>
      </c>
      <c r="M244" s="221">
        <v>118.88689407540396</v>
      </c>
      <c r="N244" s="221">
        <v>122.30751022892503</v>
      </c>
      <c r="O244" s="221">
        <v>133.9421613394216</v>
      </c>
      <c r="P244" s="221">
        <v>144.73091208603356</v>
      </c>
      <c r="Q244" s="221">
        <v>147.89032951183978</v>
      </c>
      <c r="R244" s="221">
        <v>140.95973769762983</v>
      </c>
      <c r="S244" s="221">
        <v>132.1307065432392</v>
      </c>
      <c r="T244" s="221">
        <v>127.03207450208691</v>
      </c>
      <c r="U244" s="221">
        <v>119.50678989060731</v>
      </c>
      <c r="V244" s="221">
        <v>118.61794791620137</v>
      </c>
      <c r="W244" s="221">
        <v>112.7175227380264</v>
      </c>
      <c r="X244" s="221">
        <v>104.1662560848229</v>
      </c>
      <c r="Y244" s="221">
        <v>132.28139257520397</v>
      </c>
      <c r="Z244" s="221">
        <v>152.04699868528718</v>
      </c>
      <c r="AA244" s="221">
        <v>205.98461049733507</v>
      </c>
      <c r="AB244" s="221">
        <v>138.50239068213025</v>
      </c>
      <c r="AC244" s="221">
        <v>145.91625352047112</v>
      </c>
      <c r="AD244" s="221">
        <v>131.57029383179756</v>
      </c>
      <c r="AE244" s="221">
        <v>126.34312883564083</v>
      </c>
      <c r="AF244" s="221">
        <v>131.49724790542555</v>
      </c>
      <c r="AG244" s="221">
        <v>144.29120475073881</v>
      </c>
      <c r="AH244" s="221">
        <v>144.81873162820557</v>
      </c>
      <c r="AI244" s="221">
        <v>138.84337286724926</v>
      </c>
      <c r="AJ244" s="221">
        <v>135.55757999301153</v>
      </c>
      <c r="AK244" s="221">
        <v>129.44468567568873</v>
      </c>
      <c r="AL244" s="221">
        <v>121.33495708652285</v>
      </c>
      <c r="AM244" s="221"/>
      <c r="AN244" s="221">
        <v>113.02752293577983</v>
      </c>
      <c r="AO244" s="222">
        <v>87.08690003737253</v>
      </c>
    </row>
    <row r="245" spans="1:41">
      <c r="A245" s="99" t="s">
        <v>101</v>
      </c>
      <c r="B245" s="221">
        <v>78.439118602405415</v>
      </c>
      <c r="C245" s="221">
        <v>76.614785992217904</v>
      </c>
      <c r="D245" s="221">
        <v>79.698226544622415</v>
      </c>
      <c r="E245" s="221">
        <v>75.866683660463934</v>
      </c>
      <c r="F245" s="221">
        <v>81.082712212197109</v>
      </c>
      <c r="G245" s="221">
        <v>83.844003275818253</v>
      </c>
      <c r="H245" s="221">
        <v>76.148552924509204</v>
      </c>
      <c r="I245" s="221">
        <v>74.957849381790936</v>
      </c>
      <c r="J245" s="221">
        <v>87.387844183329292</v>
      </c>
      <c r="K245" s="221">
        <v>72.377088604947829</v>
      </c>
      <c r="L245" s="221">
        <v>60.348004888362972</v>
      </c>
      <c r="M245" s="221">
        <v>52.351885098743267</v>
      </c>
      <c r="N245" s="221">
        <v>53.274946741960569</v>
      </c>
      <c r="O245" s="221">
        <v>51.521251698008207</v>
      </c>
      <c r="P245" s="221">
        <v>53.289197631591222</v>
      </c>
      <c r="Q245" s="221">
        <v>50.376017307097975</v>
      </c>
      <c r="R245" s="221">
        <v>50.682152880046679</v>
      </c>
      <c r="S245" s="221">
        <v>49.212754173589687</v>
      </c>
      <c r="T245" s="221">
        <v>43.367634709148568</v>
      </c>
      <c r="U245" s="221">
        <v>41.894568087514145</v>
      </c>
      <c r="V245" s="221">
        <v>39.28619287979631</v>
      </c>
      <c r="W245" s="221">
        <v>37.285105935544927</v>
      </c>
      <c r="X245" s="221">
        <v>43.298318913698978</v>
      </c>
      <c r="Y245" s="221">
        <v>41.657989890767276</v>
      </c>
      <c r="Z245" s="221">
        <v>46.345925769290886</v>
      </c>
      <c r="AA245" s="221">
        <v>52.124880872542448</v>
      </c>
      <c r="AB245" s="221">
        <v>57.062025379282957</v>
      </c>
      <c r="AC245" s="221">
        <v>49.95771555369349</v>
      </c>
      <c r="AD245" s="221">
        <v>48.872098036493306</v>
      </c>
      <c r="AE245" s="221">
        <v>53.725153425633074</v>
      </c>
      <c r="AF245" s="221">
        <v>55.048670046907624</v>
      </c>
      <c r="AG245" s="221">
        <v>63.081875320855239</v>
      </c>
      <c r="AH245" s="221">
        <v>63.188836706422947</v>
      </c>
      <c r="AI245" s="221">
        <v>67.357209737827716</v>
      </c>
      <c r="AJ245" s="221">
        <v>60.213148305296258</v>
      </c>
      <c r="AK245" s="221">
        <v>58.944854537559706</v>
      </c>
      <c r="AL245" s="221">
        <v>56.593597773138484</v>
      </c>
      <c r="AM245" s="221"/>
      <c r="AN245" s="221">
        <v>53.38893522379761</v>
      </c>
      <c r="AO245" s="222">
        <v>46.702318876688437</v>
      </c>
    </row>
    <row r="246" spans="1:41">
      <c r="A246" s="99" t="s">
        <v>102</v>
      </c>
      <c r="B246" s="221">
        <v>2.677552453691511</v>
      </c>
      <c r="C246" s="221">
        <v>3.6186770428015569</v>
      </c>
      <c r="D246" s="221">
        <v>3.7185354691075512</v>
      </c>
      <c r="E246" s="221">
        <v>3.5049706856997194</v>
      </c>
      <c r="F246" s="221">
        <v>2.7158333081867285</v>
      </c>
      <c r="G246" s="221">
        <v>2.7957414362768631</v>
      </c>
      <c r="H246" s="221">
        <v>2.150374418133981</v>
      </c>
      <c r="I246" s="221">
        <v>3.2081303859123271</v>
      </c>
      <c r="J246" s="221">
        <v>2.9981702343422763</v>
      </c>
      <c r="K246" s="221">
        <v>1.9030092641000442</v>
      </c>
      <c r="L246" s="221">
        <v>2.2501988322243989</v>
      </c>
      <c r="M246" s="221">
        <v>2.2262118491921004</v>
      </c>
      <c r="N246" s="221">
        <v>2.4684678591958877</v>
      </c>
      <c r="O246" s="221">
        <v>3.6496947676797431</v>
      </c>
      <c r="P246" s="221">
        <v>3.7919405722100485</v>
      </c>
      <c r="Q246" s="221">
        <v>4.1354545320755278</v>
      </c>
      <c r="R246" s="221">
        <v>4.6264136263858395</v>
      </c>
      <c r="S246" s="221">
        <v>3.9691958752010974</v>
      </c>
      <c r="T246" s="221">
        <v>4.0108795106726998</v>
      </c>
      <c r="U246" s="221">
        <v>3.3006412674462462</v>
      </c>
      <c r="V246" s="221">
        <v>2.2222718542010989</v>
      </c>
      <c r="W246" s="221">
        <v>2.2501445770464223</v>
      </c>
      <c r="X246" s="221">
        <v>1.8821071717151809</v>
      </c>
      <c r="Y246" s="221">
        <v>2.5273081801487987</v>
      </c>
      <c r="Z246" s="221">
        <v>0.88260441853837035</v>
      </c>
      <c r="AA246" s="221">
        <v>2.8943560057887123</v>
      </c>
      <c r="AB246" s="221">
        <v>2.0018860744833975</v>
      </c>
      <c r="AC246" s="221">
        <v>2.5681012343954879</v>
      </c>
      <c r="AD246" s="221">
        <v>2.499141376866135</v>
      </c>
      <c r="AE246" s="221">
        <v>2.066620586613046</v>
      </c>
      <c r="AF246" s="221">
        <v>0.79986985168514957</v>
      </c>
      <c r="AG246" s="221">
        <v>2.0395987401662206</v>
      </c>
      <c r="AH246" s="221">
        <v>2.7435213028347465</v>
      </c>
      <c r="AI246" s="221">
        <v>2.2888056595921764</v>
      </c>
      <c r="AJ246" s="221">
        <v>2.096540707832077</v>
      </c>
      <c r="AK246" s="221">
        <v>2.593235875910648</v>
      </c>
      <c r="AL246" s="221">
        <v>2.3544421247970306</v>
      </c>
      <c r="AM246" s="221"/>
      <c r="AN246" s="221">
        <v>3.4417570197386711</v>
      </c>
      <c r="AO246" s="222">
        <v>2.1355733124521716</v>
      </c>
    </row>
    <row r="247" spans="1:41" ht="16">
      <c r="A247" s="205" t="s">
        <v>80</v>
      </c>
      <c r="B247" s="201">
        <v>519.75243613378984</v>
      </c>
      <c r="C247" s="201">
        <v>407.78210116731515</v>
      </c>
      <c r="D247" s="201">
        <v>402.31693363844386</v>
      </c>
      <c r="E247" s="201">
        <v>336.73209278613302</v>
      </c>
      <c r="F247" s="201">
        <v>251.87845137149583</v>
      </c>
      <c r="G247" s="201">
        <v>213.6059416565474</v>
      </c>
      <c r="H247" s="201">
        <v>194.11556365108277</v>
      </c>
      <c r="I247" s="201">
        <v>179.74896965155492</v>
      </c>
      <c r="J247" s="201">
        <v>159.45415665439472</v>
      </c>
      <c r="K247" s="201">
        <v>105.58564587297936</v>
      </c>
      <c r="L247" s="201">
        <v>102.67502085313571</v>
      </c>
      <c r="M247" s="201">
        <v>96.265709156193893</v>
      </c>
      <c r="N247" s="201">
        <v>144.23629662191863</v>
      </c>
      <c r="O247" s="201">
        <v>111.45480434035449</v>
      </c>
      <c r="P247" s="201">
        <v>106.23649898208154</v>
      </c>
      <c r="Q247" s="201">
        <v>134.60095071303476</v>
      </c>
      <c r="R247" s="201">
        <v>147.54508321987274</v>
      </c>
      <c r="S247" s="201">
        <v>141.70424875385712</v>
      </c>
      <c r="T247" s="201">
        <v>134.62767757542332</v>
      </c>
      <c r="U247" s="201">
        <v>130.24566201433421</v>
      </c>
      <c r="V247" s="201">
        <v>109.11466476079869</v>
      </c>
      <c r="W247" s="201">
        <v>124.75684769465327</v>
      </c>
      <c r="X247" s="201">
        <v>104.67866222581344</v>
      </c>
      <c r="Y247" s="201">
        <v>111.43819926925771</v>
      </c>
      <c r="Z247" s="201">
        <v>119.34466621923528</v>
      </c>
      <c r="AA247" s="201">
        <v>166.33722777169885</v>
      </c>
      <c r="AB247" s="201">
        <v>130.86709792697252</v>
      </c>
      <c r="AC247" s="201">
        <v>203.75672089937856</v>
      </c>
      <c r="AD247" s="201">
        <v>397.99922541232178</v>
      </c>
      <c r="AE247" s="201">
        <v>206.43165839320247</v>
      </c>
      <c r="AF247" s="201">
        <v>162.36002277595509</v>
      </c>
      <c r="AG247" s="201">
        <v>191.99977800285822</v>
      </c>
      <c r="AH247" s="201">
        <v>161.46231036929419</v>
      </c>
      <c r="AI247" s="201">
        <v>155.29416354556804</v>
      </c>
      <c r="AJ247" s="201">
        <v>156.81625318224931</v>
      </c>
      <c r="AK247" s="201">
        <v>195.01133786848075</v>
      </c>
      <c r="AL247" s="201">
        <v>119.86778009742518</v>
      </c>
      <c r="AM247" s="201"/>
      <c r="AN247" s="201">
        <v>151.42618849040866</v>
      </c>
      <c r="AO247" s="218">
        <v>64.209570927728635</v>
      </c>
    </row>
    <row r="248" spans="1:41">
      <c r="A248" s="99" t="s">
        <v>81</v>
      </c>
      <c r="B248" s="221">
        <v>144.76340970941973</v>
      </c>
      <c r="C248" s="221">
        <v>155.64202334630352</v>
      </c>
      <c r="D248" s="221">
        <v>175.45051487414187</v>
      </c>
      <c r="E248" s="221">
        <v>161.54728524088705</v>
      </c>
      <c r="F248" s="221">
        <v>139.05066537916051</v>
      </c>
      <c r="G248" s="221">
        <v>122.92790375871905</v>
      </c>
      <c r="H248" s="221">
        <v>114.34932199959522</v>
      </c>
      <c r="I248" s="221">
        <v>107.67141251405022</v>
      </c>
      <c r="J248" s="221">
        <v>90.253742201450578</v>
      </c>
      <c r="K248" s="221">
        <v>76.935945962901783</v>
      </c>
      <c r="L248" s="221">
        <v>66.885220461290757</v>
      </c>
      <c r="M248" s="221">
        <v>66.301615798922796</v>
      </c>
      <c r="N248" s="221">
        <v>59.682818787407435</v>
      </c>
      <c r="O248" s="221">
        <v>57.985957676633774</v>
      </c>
      <c r="P248" s="221">
        <v>56.614916002300028</v>
      </c>
      <c r="Q248" s="221">
        <v>54.172982678185107</v>
      </c>
      <c r="R248" s="221">
        <v>57.420322876434462</v>
      </c>
      <c r="S248" s="221">
        <v>62.557691800511648</v>
      </c>
      <c r="T248" s="221">
        <v>60.915232568341629</v>
      </c>
      <c r="U248" s="221">
        <v>58.492078460958119</v>
      </c>
      <c r="V248" s="221">
        <v>57.153705275383039</v>
      </c>
      <c r="W248" s="221">
        <v>53.793175963408871</v>
      </c>
      <c r="X248" s="221">
        <v>53.999724089000999</v>
      </c>
      <c r="Y248" s="221">
        <v>50.290593112848569</v>
      </c>
      <c r="Z248" s="221">
        <v>55.144388566595261</v>
      </c>
      <c r="AA248" s="221">
        <v>55.998729307119412</v>
      </c>
      <c r="AB248" s="221">
        <v>51.015005873302123</v>
      </c>
      <c r="AC248" s="221">
        <v>45.473236661002879</v>
      </c>
      <c r="AD248" s="221">
        <v>42.711933765446084</v>
      </c>
      <c r="AE248" s="221">
        <v>82.622932506685103</v>
      </c>
      <c r="AF248" s="221">
        <v>69.127735148179283</v>
      </c>
      <c r="AG248" s="221">
        <v>53.549873045384544</v>
      </c>
      <c r="AH248" s="221">
        <v>66.905429604351795</v>
      </c>
      <c r="AI248" s="221">
        <v>62.454483978360372</v>
      </c>
      <c r="AJ248" s="221">
        <v>54.715968651724658</v>
      </c>
      <c r="AK248" s="221">
        <v>47.124523568292567</v>
      </c>
      <c r="AL248" s="221">
        <v>45.789839944328463</v>
      </c>
      <c r="AM248" s="221"/>
      <c r="AN248" s="221">
        <v>49.352237976091182</v>
      </c>
      <c r="AO248" s="222">
        <v>24.056343542560196</v>
      </c>
    </row>
    <row r="249" spans="1:41">
      <c r="A249" s="99" t="s">
        <v>82</v>
      </c>
      <c r="B249" s="221">
        <v>248.96848389079099</v>
      </c>
      <c r="C249" s="221">
        <v>189.41634241245134</v>
      </c>
      <c r="D249" s="221">
        <v>153.85440503432491</v>
      </c>
      <c r="E249" s="221">
        <v>121.65434616365027</v>
      </c>
      <c r="F249" s="221">
        <v>115.90573040828028</v>
      </c>
      <c r="G249" s="221">
        <v>90.706277710316002</v>
      </c>
      <c r="H249" s="221">
        <v>76.755717466099966</v>
      </c>
      <c r="I249" s="221">
        <v>72.897152491569884</v>
      </c>
      <c r="J249" s="221">
        <v>60.029540794956013</v>
      </c>
      <c r="K249" s="221">
        <v>33.43859135490078</v>
      </c>
      <c r="L249" s="221">
        <v>40.251401524703688</v>
      </c>
      <c r="M249" s="221">
        <v>34.003590664272892</v>
      </c>
      <c r="N249" s="221">
        <v>49.065025530044295</v>
      </c>
      <c r="O249" s="221">
        <v>44.925614965385179</v>
      </c>
      <c r="P249" s="221">
        <v>36.007894695945417</v>
      </c>
      <c r="Q249" s="221">
        <v>37.395693829195423</v>
      </c>
      <c r="R249" s="221">
        <v>32.468254188779902</v>
      </c>
      <c r="S249" s="221">
        <v>35.907376638447133</v>
      </c>
      <c r="T249" s="221">
        <v>34.180213830013912</v>
      </c>
      <c r="U249" s="221">
        <v>32.310920407393432</v>
      </c>
      <c r="V249" s="221">
        <v>28.05199446107116</v>
      </c>
      <c r="W249" s="221">
        <v>24.467693601808527</v>
      </c>
      <c r="X249" s="221">
        <v>25.009361266037327</v>
      </c>
      <c r="Y249" s="221">
        <v>24.93232114798478</v>
      </c>
      <c r="Z249" s="221">
        <v>24.207264937620096</v>
      </c>
      <c r="AA249" s="221">
        <v>21.151741908157142</v>
      </c>
      <c r="AB249" s="221">
        <v>19.448075045911022</v>
      </c>
      <c r="AC249" s="221">
        <v>21.297395433279799</v>
      </c>
      <c r="AD249" s="221">
        <v>18.853171790393649</v>
      </c>
      <c r="AE249" s="221">
        <v>17.552311333598645</v>
      </c>
      <c r="AF249" s="221">
        <v>17.515794040291748</v>
      </c>
      <c r="AG249" s="221">
        <v>22.345399802977536</v>
      </c>
      <c r="AH249" s="221">
        <v>21.954927864310573</v>
      </c>
      <c r="AI249" s="221">
        <v>26.334269662921344</v>
      </c>
      <c r="AJ249" s="221">
        <v>27.604452653122348</v>
      </c>
      <c r="AK249" s="221">
        <v>9.2874029044241819</v>
      </c>
      <c r="AL249" s="221">
        <v>17.553931802366041</v>
      </c>
      <c r="AM249" s="221"/>
      <c r="AN249" s="221">
        <v>22.958020572699471</v>
      </c>
      <c r="AO249" s="222">
        <v>17.017849833603247</v>
      </c>
    </row>
    <row r="250" spans="1:41">
      <c r="A250" s="99" t="s">
        <v>83</v>
      </c>
      <c r="B250" s="221">
        <v>126.02054253357915</v>
      </c>
      <c r="C250" s="221">
        <v>62.684824902723733</v>
      </c>
      <c r="D250" s="221">
        <v>73.047768878718529</v>
      </c>
      <c r="E250" s="221">
        <v>53.530461381595714</v>
      </c>
      <c r="F250" s="221">
        <v>-3.0779444159449594</v>
      </c>
      <c r="G250" s="221">
        <v>-2.823981248764508E-2</v>
      </c>
      <c r="H250" s="221">
        <v>3.010524185387573</v>
      </c>
      <c r="I250" s="221">
        <v>-0.81959535406519302</v>
      </c>
      <c r="J250" s="221">
        <v>9.1708736579881389</v>
      </c>
      <c r="K250" s="221">
        <v>-4.7888914448231876</v>
      </c>
      <c r="L250" s="221">
        <v>-4.4616011328587222</v>
      </c>
      <c r="M250" s="221">
        <v>-4.0574506283662481</v>
      </c>
      <c r="N250" s="221">
        <v>35.47154499036283</v>
      </c>
      <c r="O250" s="221">
        <v>8.5432316983355427</v>
      </c>
      <c r="P250" s="221">
        <v>13.613688283836076</v>
      </c>
      <c r="Q250" s="221">
        <v>43.03227420565424</v>
      </c>
      <c r="R250" s="221">
        <v>57.656506154658373</v>
      </c>
      <c r="S250" s="221">
        <v>43.239180314898334</v>
      </c>
      <c r="T250" s="221">
        <v>39.532231177067793</v>
      </c>
      <c r="U250" s="221">
        <v>39.442663145982642</v>
      </c>
      <c r="V250" s="221">
        <v>23.908965024344486</v>
      </c>
      <c r="W250" s="221">
        <v>46.49597812943589</v>
      </c>
      <c r="X250" s="221">
        <v>25.669576870775114</v>
      </c>
      <c r="Y250" s="221">
        <v>36.21528500842436</v>
      </c>
      <c r="Z250" s="221">
        <v>39.993012715019901</v>
      </c>
      <c r="AA250" s="221">
        <v>89.186756556422296</v>
      </c>
      <c r="AB250" s="221">
        <v>60.404017007759371</v>
      </c>
      <c r="AC250" s="221">
        <v>136.98608880509587</v>
      </c>
      <c r="AD250" s="221">
        <v>336.43411985648203</v>
      </c>
      <c r="AE250" s="221">
        <v>106.25641455291877</v>
      </c>
      <c r="AF250" s="221">
        <v>75.716493587484067</v>
      </c>
      <c r="AG250" s="221">
        <v>116.10450515449612</v>
      </c>
      <c r="AH250" s="221">
        <v>72.601952900631815</v>
      </c>
      <c r="AI250" s="221">
        <v>66.50540990428631</v>
      </c>
      <c r="AJ250" s="221">
        <v>74.495831877402281</v>
      </c>
      <c r="AK250" s="221">
        <v>138.59941139576398</v>
      </c>
      <c r="AL250" s="221">
        <v>56.524008350730689</v>
      </c>
      <c r="AM250" s="221"/>
      <c r="AN250" s="221">
        <v>79.115929941618006</v>
      </c>
      <c r="AO250" s="222">
        <v>23.135377551565195</v>
      </c>
    </row>
    <row r="251" spans="1:41" ht="31">
      <c r="A251" s="205" t="s">
        <v>84</v>
      </c>
      <c r="B251" s="201">
        <v>1172.2412430866475</v>
      </c>
      <c r="C251" s="201">
        <v>1175.7976653696498</v>
      </c>
      <c r="D251" s="201">
        <v>1138.2651601830662</v>
      </c>
      <c r="E251" s="201">
        <v>1056.1432577109354</v>
      </c>
      <c r="F251" s="201">
        <v>802.95120552822948</v>
      </c>
      <c r="G251" s="201">
        <v>739.71364830137531</v>
      </c>
      <c r="H251" s="201">
        <v>680.93503339404981</v>
      </c>
      <c r="I251" s="201">
        <v>669.46890221056583</v>
      </c>
      <c r="J251" s="201">
        <v>656.35678225788672</v>
      </c>
      <c r="K251" s="201">
        <v>604.73870218950628</v>
      </c>
      <c r="L251" s="201">
        <v>599.94956450893278</v>
      </c>
      <c r="M251" s="201">
        <v>634.20107719928183</v>
      </c>
      <c r="N251" s="201">
        <v>628.39414330639431</v>
      </c>
      <c r="O251" s="201">
        <v>674.80073975876007</v>
      </c>
      <c r="P251" s="201">
        <v>664.13352603851001</v>
      </c>
      <c r="Q251" s="201">
        <v>697.19937011582215</v>
      </c>
      <c r="R251" s="201">
        <v>601.30873322404068</v>
      </c>
      <c r="S251" s="201">
        <v>672.7852941952159</v>
      </c>
      <c r="T251" s="201">
        <v>605.53000012533994</v>
      </c>
      <c r="U251" s="201">
        <v>577.28215767634856</v>
      </c>
      <c r="V251" s="201">
        <v>564.07736632867295</v>
      </c>
      <c r="W251" s="201">
        <v>532.09610430576731</v>
      </c>
      <c r="X251" s="201">
        <v>529.78853392719896</v>
      </c>
      <c r="Y251" s="201">
        <v>540.42746530867237</v>
      </c>
      <c r="Z251" s="201">
        <v>648.7694104018608</v>
      </c>
      <c r="AA251" s="201">
        <v>728.76883978680598</v>
      </c>
      <c r="AB251" s="201">
        <v>727.74349387025791</v>
      </c>
      <c r="AC251" s="201">
        <v>756.89158888656141</v>
      </c>
      <c r="AD251" s="201">
        <v>865.79903103465904</v>
      </c>
      <c r="AE251" s="201">
        <v>639.92627191420729</v>
      </c>
      <c r="AF251" s="201">
        <v>618.79423009137497</v>
      </c>
      <c r="AG251" s="201">
        <v>553.2515643861085</v>
      </c>
      <c r="AH251" s="201">
        <v>868.99347906882451</v>
      </c>
      <c r="AI251" s="201">
        <v>658.24620266333739</v>
      </c>
      <c r="AJ251" s="201">
        <v>566.7086806768832</v>
      </c>
      <c r="AK251" s="201">
        <v>439.0891108216336</v>
      </c>
      <c r="AL251" s="201">
        <v>525.48712595685458</v>
      </c>
      <c r="AM251" s="201"/>
      <c r="AN251" s="201">
        <v>760.38921323324996</v>
      </c>
      <c r="AO251" s="218">
        <v>620.01922015981199</v>
      </c>
    </row>
    <row r="252" spans="1:41">
      <c r="A252" s="99" t="s">
        <v>85</v>
      </c>
      <c r="B252" s="221">
        <v>227.63585286629797</v>
      </c>
      <c r="C252" s="221">
        <v>238.24902723735408</v>
      </c>
      <c r="D252" s="221">
        <v>246.46024027459953</v>
      </c>
      <c r="E252" s="221">
        <v>226.19806270711189</v>
      </c>
      <c r="F252" s="221">
        <v>202.84257219590211</v>
      </c>
      <c r="G252" s="221">
        <v>176.72474654768294</v>
      </c>
      <c r="H252" s="221">
        <v>164.01032179720701</v>
      </c>
      <c r="I252" s="221">
        <v>177.92244286249533</v>
      </c>
      <c r="J252" s="221">
        <v>171.99797182601793</v>
      </c>
      <c r="K252" s="221">
        <v>164.55802087036534</v>
      </c>
      <c r="L252" s="221">
        <v>162.49927256503267</v>
      </c>
      <c r="M252" s="221">
        <v>164.27289048473966</v>
      </c>
      <c r="N252" s="221">
        <v>167.68674128427955</v>
      </c>
      <c r="O252" s="221">
        <v>186.11806680741722</v>
      </c>
      <c r="P252" s="221">
        <v>192.73625810061074</v>
      </c>
      <c r="Q252" s="221">
        <v>198.39879909932449</v>
      </c>
      <c r="R252" s="221">
        <v>198.08830475978772</v>
      </c>
      <c r="S252" s="221">
        <v>193.76532953556455</v>
      </c>
      <c r="T252" s="221">
        <v>186.39309126004287</v>
      </c>
      <c r="U252" s="221">
        <v>177.68059222934741</v>
      </c>
      <c r="V252" s="221">
        <v>185.44244427569575</v>
      </c>
      <c r="W252" s="221">
        <v>184.94295778350244</v>
      </c>
      <c r="X252" s="221">
        <v>202.77487633274865</v>
      </c>
      <c r="Y252" s="221">
        <v>216.36408382712077</v>
      </c>
      <c r="Z252" s="221">
        <v>237.92624736827591</v>
      </c>
      <c r="AA252" s="221">
        <v>277.72581271398826</v>
      </c>
      <c r="AB252" s="221">
        <v>284.23473355061793</v>
      </c>
      <c r="AC252" s="221">
        <v>296.92991643972721</v>
      </c>
      <c r="AD252" s="221">
        <v>290.17808209167902</v>
      </c>
      <c r="AE252" s="221">
        <v>268.29063946547137</v>
      </c>
      <c r="AF252" s="221">
        <v>263.80792277866652</v>
      </c>
      <c r="AG252" s="221">
        <v>369.1118726846392</v>
      </c>
      <c r="AH252" s="221">
        <v>495.05693144575457</v>
      </c>
      <c r="AI252" s="221">
        <v>432.24615064502706</v>
      </c>
      <c r="AJ252" s="221">
        <v>296.33604552488396</v>
      </c>
      <c r="AK252" s="221">
        <v>255.74733439475082</v>
      </c>
      <c r="AL252" s="221">
        <v>236.67942472744144</v>
      </c>
      <c r="AM252" s="221"/>
      <c r="AN252" s="221">
        <v>241.1064776202391</v>
      </c>
      <c r="AO252" s="222">
        <v>230.01904219536934</v>
      </c>
    </row>
    <row r="253" spans="1:41">
      <c r="A253" s="99" t="s">
        <v>86</v>
      </c>
      <c r="B253" s="221">
        <v>162.8478623474673</v>
      </c>
      <c r="C253" s="221">
        <v>195.71984435797665</v>
      </c>
      <c r="D253" s="221">
        <v>240.38186498855833</v>
      </c>
      <c r="E253" s="221">
        <v>279.34616365026767</v>
      </c>
      <c r="F253" s="221">
        <v>214.73188690063068</v>
      </c>
      <c r="G253" s="221">
        <v>202.87481291124229</v>
      </c>
      <c r="H253" s="221">
        <v>185.13458814005261</v>
      </c>
      <c r="I253" s="221">
        <v>190.98913450730612</v>
      </c>
      <c r="J253" s="221">
        <v>184.27724256519917</v>
      </c>
      <c r="K253" s="221">
        <v>153.93462849494972</v>
      </c>
      <c r="L253" s="221">
        <v>159.91930321429265</v>
      </c>
      <c r="M253" s="221">
        <v>190.01795332136447</v>
      </c>
      <c r="N253" s="221">
        <v>187.78953775403238</v>
      </c>
      <c r="O253" s="221">
        <v>195.75784357048164</v>
      </c>
      <c r="P253" s="221">
        <v>175.11305888386406</v>
      </c>
      <c r="Q253" s="221">
        <v>213.01270070199712</v>
      </c>
      <c r="R253" s="221">
        <v>109.40843035371918</v>
      </c>
      <c r="S253" s="221">
        <v>186.88187356594668</v>
      </c>
      <c r="T253" s="221">
        <v>152.80197535815901</v>
      </c>
      <c r="U253" s="221">
        <v>144.96887966804979</v>
      </c>
      <c r="V253" s="221">
        <v>134.78804663420735</v>
      </c>
      <c r="W253" s="221">
        <v>112.21281741233373</v>
      </c>
      <c r="X253" s="221">
        <v>99.67284838690604</v>
      </c>
      <c r="Y253" s="221">
        <v>90.566609242186175</v>
      </c>
      <c r="Z253" s="221">
        <v>156.7450284547987</v>
      </c>
      <c r="AA253" s="221">
        <v>200.28414104690975</v>
      </c>
      <c r="AB253" s="221">
        <v>208.99028837086178</v>
      </c>
      <c r="AC253" s="221">
        <v>243.94634142556774</v>
      </c>
      <c r="AD253" s="221">
        <v>368.81334629184414</v>
      </c>
      <c r="AE253" s="221">
        <v>172.01125470400547</v>
      </c>
      <c r="AF253" s="221">
        <v>159.74349936281556</v>
      </c>
      <c r="AG253" s="221">
        <v>-22.602083998168524</v>
      </c>
      <c r="AH253" s="221">
        <v>141.28458965435686</v>
      </c>
      <c r="AI253" s="221">
        <v>7.2045359966708276</v>
      </c>
      <c r="AJ253" s="221">
        <v>75.581540458243907</v>
      </c>
      <c r="AK253" s="221">
        <v>-3.1661600810536985</v>
      </c>
      <c r="AL253" s="221">
        <v>116.58547900719091</v>
      </c>
      <c r="AM253" s="221"/>
      <c r="AN253" s="221">
        <v>338.20405893800387</v>
      </c>
      <c r="AO253" s="222">
        <v>219.46575074300151</v>
      </c>
    </row>
    <row r="254" spans="1:41">
      <c r="A254" s="99" t="s">
        <v>87</v>
      </c>
      <c r="B254" s="221">
        <v>45.342814502677555</v>
      </c>
      <c r="C254" s="221">
        <v>45.019455252918291</v>
      </c>
      <c r="D254" s="221">
        <v>43.335240274599542</v>
      </c>
      <c r="E254" s="221">
        <v>37.312006117767012</v>
      </c>
      <c r="F254" s="221">
        <v>36.543045957934758</v>
      </c>
      <c r="G254" s="221">
        <v>32.616983423230074</v>
      </c>
      <c r="H254" s="221">
        <v>33.647035013155232</v>
      </c>
      <c r="I254" s="221">
        <v>28.756088422630199</v>
      </c>
      <c r="J254" s="221">
        <v>27.887392253257204</v>
      </c>
      <c r="K254" s="221">
        <v>28.398753633492962</v>
      </c>
      <c r="L254" s="221">
        <v>26.53682760761188</v>
      </c>
      <c r="M254" s="221">
        <v>27.055655296229801</v>
      </c>
      <c r="N254" s="221">
        <v>26.578297771616</v>
      </c>
      <c r="O254" s="221">
        <v>29.05026104319078</v>
      </c>
      <c r="P254" s="221">
        <v>31.003776399832162</v>
      </c>
      <c r="Q254" s="221">
        <v>30.213836848224407</v>
      </c>
      <c r="R254" s="221">
        <v>29.147795159632111</v>
      </c>
      <c r="S254" s="221">
        <v>28.061291768863573</v>
      </c>
      <c r="T254" s="221">
        <v>27.925748593058668</v>
      </c>
      <c r="U254" s="221">
        <v>25.344209732176537</v>
      </c>
      <c r="V254" s="221">
        <v>25.461205163711085</v>
      </c>
      <c r="W254" s="221">
        <v>24.530781767520111</v>
      </c>
      <c r="X254" s="221">
        <v>25.058631087286415</v>
      </c>
      <c r="Y254" s="221">
        <v>25.822085076576489</v>
      </c>
      <c r="Z254" s="221">
        <v>27.121698278002004</v>
      </c>
      <c r="AA254" s="221">
        <v>26.402174296706786</v>
      </c>
      <c r="AB254" s="221">
        <v>25.073209470079249</v>
      </c>
      <c r="AC254" s="221">
        <v>24.237910139732637</v>
      </c>
      <c r="AD254" s="221">
        <v>21.90767791767448</v>
      </c>
      <c r="AE254" s="221">
        <v>22.013698343212617</v>
      </c>
      <c r="AF254" s="221">
        <v>21.650714460020065</v>
      </c>
      <c r="AG254" s="221">
        <v>23.975691312974345</v>
      </c>
      <c r="AH254" s="221">
        <v>24.536270567962969</v>
      </c>
      <c r="AI254" s="221">
        <v>24.123491468997084</v>
      </c>
      <c r="AJ254" s="221">
        <v>23.111865422053611</v>
      </c>
      <c r="AK254" s="221">
        <v>22.344044000578958</v>
      </c>
      <c r="AL254" s="221">
        <v>20.59846903270703</v>
      </c>
      <c r="AM254" s="221"/>
      <c r="AN254" s="221">
        <v>19.460661662496527</v>
      </c>
      <c r="AO254" s="222">
        <v>17.667420049474114</v>
      </c>
    </row>
    <row r="255" spans="1:41">
      <c r="A255" s="99" t="s">
        <v>88</v>
      </c>
      <c r="B255" s="221">
        <v>473.35615837064353</v>
      </c>
      <c r="C255" s="221">
        <v>421.51750972762648</v>
      </c>
      <c r="D255" s="221">
        <v>369.88701372997707</v>
      </c>
      <c r="E255" s="221">
        <v>294.44940096864644</v>
      </c>
      <c r="F255" s="221">
        <v>164.88125773258093</v>
      </c>
      <c r="G255" s="221">
        <v>149.52980712208071</v>
      </c>
      <c r="H255" s="221">
        <v>117.4863387978142</v>
      </c>
      <c r="I255" s="221">
        <v>116.4293742974897</v>
      </c>
      <c r="J255" s="221">
        <v>115.89250677895106</v>
      </c>
      <c r="K255" s="221">
        <v>106.31757251301785</v>
      </c>
      <c r="L255" s="221">
        <v>101.16195612112276</v>
      </c>
      <c r="M255" s="221">
        <v>95.008976660682237</v>
      </c>
      <c r="N255" s="221">
        <v>95.002197950833519</v>
      </c>
      <c r="O255" s="221">
        <v>97.117886777630474</v>
      </c>
      <c r="P255" s="221">
        <v>100.68845478421682</v>
      </c>
      <c r="Q255" s="221">
        <v>98.603364287921821</v>
      </c>
      <c r="R255" s="221">
        <v>98.599572091472382</v>
      </c>
      <c r="S255" s="221">
        <v>97.977160640346028</v>
      </c>
      <c r="T255" s="221">
        <v>88.114009250090874</v>
      </c>
      <c r="U255" s="221">
        <v>78.755658242172757</v>
      </c>
      <c r="V255" s="221">
        <v>74.105507660695949</v>
      </c>
      <c r="W255" s="221">
        <v>71.32117133694338</v>
      </c>
      <c r="X255" s="221">
        <v>66.78031572101456</v>
      </c>
      <c r="Y255" s="221">
        <v>68.076406110974389</v>
      </c>
      <c r="Z255" s="221">
        <v>76.804972004891098</v>
      </c>
      <c r="AA255" s="221">
        <v>73.938441989340305</v>
      </c>
      <c r="AB255" s="221">
        <v>65.499727015535285</v>
      </c>
      <c r="AC255" s="221">
        <v>53.162023136186953</v>
      </c>
      <c r="AD255" s="221">
        <v>52.606195239939488</v>
      </c>
      <c r="AE255" s="221">
        <v>49.431330247366105</v>
      </c>
      <c r="AF255" s="221">
        <v>48.676825465686939</v>
      </c>
      <c r="AG255" s="221">
        <v>53.085066529768433</v>
      </c>
      <c r="AH255" s="221">
        <v>66.587829847619702</v>
      </c>
      <c r="AI255" s="221">
        <v>59.424417394923012</v>
      </c>
      <c r="AJ255" s="221">
        <v>48.538661209005141</v>
      </c>
      <c r="AK255" s="221">
        <v>43.849809427317034</v>
      </c>
      <c r="AL255" s="221">
        <v>40.669218278821617</v>
      </c>
      <c r="AM255" s="221"/>
      <c r="AN255" s="221">
        <v>42.768974145120936</v>
      </c>
      <c r="AO255" s="222">
        <v>43.209766688615616</v>
      </c>
    </row>
    <row r="256" spans="1:41">
      <c r="A256" s="99" t="s">
        <v>89</v>
      </c>
      <c r="B256" s="221">
        <v>17.996664033008518</v>
      </c>
      <c r="C256" s="221">
        <v>18.988326848249027</v>
      </c>
      <c r="D256" s="221">
        <v>19.701086956521738</v>
      </c>
      <c r="E256" s="221">
        <v>18.703798113688503</v>
      </c>
      <c r="F256" s="221">
        <v>17.773620205799812</v>
      </c>
      <c r="G256" s="221">
        <v>16.915647680099404</v>
      </c>
      <c r="H256" s="221">
        <v>16.165755919854281</v>
      </c>
      <c r="I256" s="221">
        <v>15.876732858748596</v>
      </c>
      <c r="J256" s="221">
        <v>14.814488216750071</v>
      </c>
      <c r="K256" s="221">
        <v>14.11572805788494</v>
      </c>
      <c r="L256" s="221">
        <v>14.335318422533025</v>
      </c>
      <c r="M256" s="221">
        <v>14.111310592459606</v>
      </c>
      <c r="N256" s="221">
        <v>13.694924424305954</v>
      </c>
      <c r="O256" s="221">
        <v>12.896679268751738</v>
      </c>
      <c r="P256" s="221">
        <v>13.738014204236407</v>
      </c>
      <c r="Q256" s="221">
        <v>13.95164020073879</v>
      </c>
      <c r="R256" s="221">
        <v>13.309622384617523</v>
      </c>
      <c r="S256" s="221">
        <v>12.725162855711158</v>
      </c>
      <c r="T256" s="221">
        <v>11.593948585538271</v>
      </c>
      <c r="U256" s="221">
        <v>11.894096567333081</v>
      </c>
      <c r="V256" s="221">
        <v>11.569214276142405</v>
      </c>
      <c r="W256" s="221">
        <v>11.313811050943693</v>
      </c>
      <c r="X256" s="221">
        <v>11.765633314282335</v>
      </c>
      <c r="Y256" s="221">
        <v>12.002347462279689</v>
      </c>
      <c r="Z256" s="221">
        <v>13.174709705890466</v>
      </c>
      <c r="AA256" s="221">
        <v>12.998129257703575</v>
      </c>
      <c r="AB256" s="221">
        <v>12.78890855847658</v>
      </c>
      <c r="AC256" s="221">
        <v>12.530161611929646</v>
      </c>
      <c r="AD256" s="221">
        <v>11.918419841136451</v>
      </c>
      <c r="AE256" s="221">
        <v>11.415286010514631</v>
      </c>
      <c r="AF256" s="221">
        <v>11.001599739703369</v>
      </c>
      <c r="AG256" s="221">
        <v>11.418977980658498</v>
      </c>
      <c r="AH256" s="221">
        <v>11.926884481535291</v>
      </c>
      <c r="AI256" s="221">
        <v>12.152777777777777</v>
      </c>
      <c r="AJ256" s="221">
        <v>11.655767982828333</v>
      </c>
      <c r="AK256" s="221">
        <v>11.386114729579775</v>
      </c>
      <c r="AL256" s="221">
        <v>10.635583391324518</v>
      </c>
      <c r="AM256" s="221"/>
      <c r="AN256" s="221">
        <v>10.636641645815956</v>
      </c>
      <c r="AO256" s="222">
        <v>10.197362566959121</v>
      </c>
    </row>
    <row r="257" spans="1:41">
      <c r="A257" s="99" t="s">
        <v>90</v>
      </c>
      <c r="B257" s="221">
        <v>245.10578526907207</v>
      </c>
      <c r="C257" s="221">
        <v>256.34241245136189</v>
      </c>
      <c r="D257" s="221">
        <v>218.49971395881008</v>
      </c>
      <c r="E257" s="221">
        <v>200.13382615345398</v>
      </c>
      <c r="F257" s="221">
        <v>166.20899846102779</v>
      </c>
      <c r="G257" s="221">
        <v>161.05165061703991</v>
      </c>
      <c r="H257" s="221">
        <v>164.51629224853269</v>
      </c>
      <c r="I257" s="221">
        <v>139.49512926189584</v>
      </c>
      <c r="J257" s="221">
        <v>141.48718061771123</v>
      </c>
      <c r="K257" s="221">
        <v>137.43491080951088</v>
      </c>
      <c r="L257" s="221">
        <v>135.47748831254484</v>
      </c>
      <c r="M257" s="221">
        <v>143.75224416517057</v>
      </c>
      <c r="N257" s="221">
        <v>137.64244412132686</v>
      </c>
      <c r="O257" s="221">
        <v>153.86000229128817</v>
      </c>
      <c r="P257" s="221">
        <v>150.8695044057998</v>
      </c>
      <c r="Q257" s="221">
        <v>143.01902897761559</v>
      </c>
      <c r="R257" s="221">
        <v>152.74111534079856</v>
      </c>
      <c r="S257" s="221">
        <v>153.37447582878394</v>
      </c>
      <c r="T257" s="221">
        <v>138.7012270784503</v>
      </c>
      <c r="U257" s="221">
        <v>138.63872123726895</v>
      </c>
      <c r="V257" s="221">
        <v>132.7109483182204</v>
      </c>
      <c r="W257" s="221">
        <v>127.77456495452395</v>
      </c>
      <c r="X257" s="221">
        <v>123.73622908496087</v>
      </c>
      <c r="Y257" s="221">
        <v>127.59593358953485</v>
      </c>
      <c r="Z257" s="221">
        <v>136.99675459000267</v>
      </c>
      <c r="AA257" s="221">
        <v>137.42014048215736</v>
      </c>
      <c r="AB257" s="221">
        <v>131.15662690468704</v>
      </c>
      <c r="AC257" s="221">
        <v>126.08523613341714</v>
      </c>
      <c r="AD257" s="221">
        <v>120.3753096523855</v>
      </c>
      <c r="AE257" s="221">
        <v>116.76406314363712</v>
      </c>
      <c r="AF257" s="221">
        <v>113.91366828448253</v>
      </c>
      <c r="AG257" s="221">
        <v>118.26203987623659</v>
      </c>
      <c r="AH257" s="221">
        <v>129.60097307159509</v>
      </c>
      <c r="AI257" s="221">
        <v>123.09482937994174</v>
      </c>
      <c r="AJ257" s="221">
        <v>111.48480007986822</v>
      </c>
      <c r="AK257" s="221">
        <v>108.92796835046077</v>
      </c>
      <c r="AL257" s="221">
        <v>100.31895151936905</v>
      </c>
      <c r="AM257" s="221"/>
      <c r="AN257" s="221">
        <v>108.21239922157353</v>
      </c>
      <c r="AO257" s="222">
        <v>99.459877916392301</v>
      </c>
    </row>
    <row r="258" spans="1:41" ht="16">
      <c r="A258" s="205" t="s">
        <v>91</v>
      </c>
      <c r="B258" s="201">
        <v>813.0980598718287</v>
      </c>
      <c r="C258" s="201">
        <v>797.43190661478604</v>
      </c>
      <c r="D258" s="201">
        <v>828.41104118993132</v>
      </c>
      <c r="E258" s="201">
        <v>856.04129492735149</v>
      </c>
      <c r="F258" s="201">
        <v>828.17827936871959</v>
      </c>
      <c r="G258" s="201">
        <v>808.81646945864281</v>
      </c>
      <c r="H258" s="201">
        <v>769.50516089860355</v>
      </c>
      <c r="I258" s="201">
        <v>785.42993630573255</v>
      </c>
      <c r="J258" s="201">
        <v>792.15625757809573</v>
      </c>
      <c r="K258" s="201">
        <v>835.73474978565014</v>
      </c>
      <c r="L258" s="201">
        <v>862.89305736067183</v>
      </c>
      <c r="M258" s="201">
        <v>868.58168761220827</v>
      </c>
      <c r="N258" s="201">
        <v>975.53511649139409</v>
      </c>
      <c r="O258" s="201">
        <v>1164.7599875615783</v>
      </c>
      <c r="P258" s="201">
        <v>1390.6786641179854</v>
      </c>
      <c r="Q258" s="201">
        <v>1462.8765691915996</v>
      </c>
      <c r="R258" s="201">
        <v>1488.0519047486732</v>
      </c>
      <c r="S258" s="201">
        <v>1521.7316770841576</v>
      </c>
      <c r="T258" s="201">
        <v>1496.1207274732712</v>
      </c>
      <c r="U258" s="201">
        <v>1459.7321765371557</v>
      </c>
      <c r="V258" s="201">
        <v>1467.648635368741</v>
      </c>
      <c r="W258" s="201">
        <v>1483.0765995478682</v>
      </c>
      <c r="X258" s="201">
        <v>1522.4768924538341</v>
      </c>
      <c r="Y258" s="201">
        <v>1630.2841565227268</v>
      </c>
      <c r="Z258" s="201">
        <v>1806.5533378076473</v>
      </c>
      <c r="AA258" s="201">
        <v>1937.2860117892064</v>
      </c>
      <c r="AB258" s="201">
        <v>1986.3507767648859</v>
      </c>
      <c r="AC258" s="201">
        <v>1943.9052207713617</v>
      </c>
      <c r="AD258" s="201">
        <v>1846.8727849350003</v>
      </c>
      <c r="AE258" s="201">
        <v>1859.8328550782312</v>
      </c>
      <c r="AF258" s="201">
        <v>1902.0566145169601</v>
      </c>
      <c r="AG258" s="201">
        <v>2319.4191999778004</v>
      </c>
      <c r="AH258" s="201">
        <v>2493.9554684596415</v>
      </c>
      <c r="AI258" s="201">
        <v>2422.1285892634205</v>
      </c>
      <c r="AJ258" s="201">
        <v>2163.5676134378277</v>
      </c>
      <c r="AK258" s="201">
        <v>2160.9193322719161</v>
      </c>
      <c r="AL258" s="201">
        <v>2374.4432846207378</v>
      </c>
      <c r="AM258" s="201"/>
      <c r="AN258" s="201">
        <v>2675.7408951904363</v>
      </c>
      <c r="AO258" s="218">
        <v>2853.0369632147494</v>
      </c>
    </row>
    <row r="259" spans="1:41">
      <c r="A259" s="99" t="s">
        <v>92</v>
      </c>
      <c r="B259" s="221">
        <v>611.35984549205511</v>
      </c>
      <c r="C259" s="221">
        <v>622.10116731517508</v>
      </c>
      <c r="D259" s="221">
        <v>643.69994279176194</v>
      </c>
      <c r="E259" s="221">
        <v>675.66275809329591</v>
      </c>
      <c r="F259" s="221">
        <v>657.4127161350674</v>
      </c>
      <c r="G259" s="221">
        <v>649.74160571573805</v>
      </c>
      <c r="H259" s="221">
        <v>620.37037037037032</v>
      </c>
      <c r="I259" s="221">
        <v>631.8846009741477</v>
      </c>
      <c r="J259" s="221">
        <v>635.96481559048516</v>
      </c>
      <c r="K259" s="221">
        <v>682.0301553775696</v>
      </c>
      <c r="L259" s="221">
        <v>698.64794087408586</v>
      </c>
      <c r="M259" s="221">
        <v>703.01615798922796</v>
      </c>
      <c r="N259" s="221">
        <v>805.48135123254315</v>
      </c>
      <c r="O259" s="221">
        <v>993.79715552936932</v>
      </c>
      <c r="P259" s="221">
        <v>1207.7796944690506</v>
      </c>
      <c r="Q259" s="221">
        <v>1278.2822410925842</v>
      </c>
      <c r="R259" s="221">
        <v>1309.5529189474562</v>
      </c>
      <c r="S259" s="221">
        <v>1343.8826911411768</v>
      </c>
      <c r="T259" s="221">
        <v>1336.2370429790808</v>
      </c>
      <c r="U259" s="221">
        <v>1296.2325537533004</v>
      </c>
      <c r="V259" s="221">
        <v>1298.979318354402</v>
      </c>
      <c r="W259" s="221">
        <v>1309.0163503496135</v>
      </c>
      <c r="X259" s="221">
        <v>1342.1197847894207</v>
      </c>
      <c r="Y259" s="221">
        <v>1437.5745413929537</v>
      </c>
      <c r="Z259" s="221">
        <v>1586.3895043624564</v>
      </c>
      <c r="AA259" s="221">
        <v>1699.3134728742368</v>
      </c>
      <c r="AB259" s="221">
        <v>1737.8356468077361</v>
      </c>
      <c r="AC259" s="221">
        <v>1703.4735314883349</v>
      </c>
      <c r="AD259" s="221">
        <v>1613.480748573224</v>
      </c>
      <c r="AE259" s="221">
        <v>1632.8955728239393</v>
      </c>
      <c r="AF259" s="221">
        <v>1679.3131964968413</v>
      </c>
      <c r="AG259" s="221">
        <v>2081.3133905900963</v>
      </c>
      <c r="AH259" s="221">
        <v>2234.7535223164509</v>
      </c>
      <c r="AI259" s="221">
        <v>2160.1253641281728</v>
      </c>
      <c r="AJ259" s="221">
        <v>1922.8273348974192</v>
      </c>
      <c r="AK259" s="221">
        <v>1941.0008684324798</v>
      </c>
      <c r="AL259" s="221">
        <v>2172.2396195778242</v>
      </c>
      <c r="AM259" s="221"/>
      <c r="AN259" s="221">
        <v>2466.4442591048096</v>
      </c>
      <c r="AO259" s="222">
        <v>2678.7608335854493</v>
      </c>
    </row>
    <row r="260" spans="1:41">
      <c r="A260" s="99" t="s">
        <v>95</v>
      </c>
      <c r="B260" s="221">
        <v>164.69142305328771</v>
      </c>
      <c r="C260" s="221">
        <v>140.35019455252916</v>
      </c>
      <c r="D260" s="221">
        <v>148.77717391304347</v>
      </c>
      <c r="E260" s="221">
        <v>147.04945195003822</v>
      </c>
      <c r="F260" s="221">
        <v>139.35242463562568</v>
      </c>
      <c r="G260" s="221">
        <v>128.54762644376041</v>
      </c>
      <c r="H260" s="221">
        <v>120.59805707346692</v>
      </c>
      <c r="I260" s="221">
        <v>125.86642937429751</v>
      </c>
      <c r="J260" s="221">
        <v>130.50858667136967</v>
      </c>
      <c r="K260" s="221">
        <v>128.67270331876452</v>
      </c>
      <c r="L260" s="221">
        <v>139.31834493996234</v>
      </c>
      <c r="M260" s="221">
        <v>141.20287253141834</v>
      </c>
      <c r="N260" s="221">
        <v>145.33527203868394</v>
      </c>
      <c r="O260" s="221">
        <v>145.43133500270045</v>
      </c>
      <c r="P260" s="221">
        <v>155.59388938101233</v>
      </c>
      <c r="Q260" s="221">
        <v>158.66311498329631</v>
      </c>
      <c r="R260" s="221">
        <v>152.6299702686932</v>
      </c>
      <c r="S260" s="221">
        <v>152.55690059867607</v>
      </c>
      <c r="T260" s="221">
        <v>135.70560144391661</v>
      </c>
      <c r="U260" s="221">
        <v>139.65248962655602</v>
      </c>
      <c r="V260" s="221">
        <v>145.9887434671908</v>
      </c>
      <c r="W260" s="221">
        <v>151.23284790494716</v>
      </c>
      <c r="X260" s="221">
        <v>157.45649474783704</v>
      </c>
      <c r="Y260" s="221">
        <v>169.67987429718113</v>
      </c>
      <c r="Z260" s="221">
        <v>196.34270794068163</v>
      </c>
      <c r="AA260" s="221">
        <v>212.17041403409692</v>
      </c>
      <c r="AB260" s="221">
        <v>224.16987905960988</v>
      </c>
      <c r="AC260" s="221">
        <v>217.62912273351489</v>
      </c>
      <c r="AD260" s="221">
        <v>210.65861874940626</v>
      </c>
      <c r="AE260" s="221">
        <v>204.42089241703846</v>
      </c>
      <c r="AF260" s="221">
        <v>202.56365066023156</v>
      </c>
      <c r="AG260" s="221">
        <v>212.0766445132019</v>
      </c>
      <c r="AH260" s="221">
        <v>231.1991080177045</v>
      </c>
      <c r="AI260" s="221">
        <v>235.36985018726591</v>
      </c>
      <c r="AJ260" s="221">
        <v>215.28228423101882</v>
      </c>
      <c r="AK260" s="221">
        <v>198.29811357166983</v>
      </c>
      <c r="AL260" s="221">
        <v>179.2565530039434</v>
      </c>
      <c r="AM260" s="221"/>
      <c r="AN260" s="221">
        <v>181.18432026688907</v>
      </c>
      <c r="AO260" s="222">
        <v>151.08736274492355</v>
      </c>
    </row>
    <row r="261" spans="1:41">
      <c r="A261" s="99" t="s">
        <v>96</v>
      </c>
      <c r="B261" s="221">
        <v>37.046791326485824</v>
      </c>
      <c r="C261" s="221">
        <v>34.980544747081709</v>
      </c>
      <c r="D261" s="221">
        <v>35.969679633867273</v>
      </c>
      <c r="E261" s="221">
        <v>33.360948253887329</v>
      </c>
      <c r="F261" s="221">
        <v>31.413138598026492</v>
      </c>
      <c r="G261" s="221">
        <v>30.527237299144332</v>
      </c>
      <c r="H261" s="221">
        <v>28.562031977332524</v>
      </c>
      <c r="I261" s="221">
        <v>27.678905957287377</v>
      </c>
      <c r="J261" s="221">
        <v>25.682855316240822</v>
      </c>
      <c r="K261" s="221">
        <v>25.031891089315966</v>
      </c>
      <c r="L261" s="221">
        <v>24.92677154662373</v>
      </c>
      <c r="M261" s="221">
        <v>24.344703770197487</v>
      </c>
      <c r="N261" s="221">
        <v>24.718493220167044</v>
      </c>
      <c r="O261" s="221">
        <v>25.531497029508515</v>
      </c>
      <c r="P261" s="221">
        <v>27.30508026792236</v>
      </c>
      <c r="Q261" s="221">
        <v>25.931213115719142</v>
      </c>
      <c r="R261" s="221">
        <v>25.882908666536999</v>
      </c>
      <c r="S261" s="221">
        <v>25.292085344304667</v>
      </c>
      <c r="T261" s="221">
        <v>24.17808305027387</v>
      </c>
      <c r="U261" s="221">
        <v>23.84713315729913</v>
      </c>
      <c r="V261" s="221">
        <v>22.680573547147901</v>
      </c>
      <c r="W261" s="221">
        <v>22.827401293307396</v>
      </c>
      <c r="X261" s="221">
        <v>22.900612916576339</v>
      </c>
      <c r="Y261" s="221">
        <v>23.029740832591862</v>
      </c>
      <c r="Z261" s="221">
        <v>23.821125504509556</v>
      </c>
      <c r="AA261" s="221">
        <v>25.802124880872547</v>
      </c>
      <c r="AB261" s="221">
        <v>24.345250897539831</v>
      </c>
      <c r="AC261" s="221">
        <v>22.802566549511596</v>
      </c>
      <c r="AD261" s="221">
        <v>22.733417612370019</v>
      </c>
      <c r="AE261" s="221">
        <v>22.516389837253627</v>
      </c>
      <c r="AF261" s="221">
        <v>20.179767359887204</v>
      </c>
      <c r="AG261" s="221">
        <v>26.029164874502243</v>
      </c>
      <c r="AH261" s="221">
        <v>28.002838125485692</v>
      </c>
      <c r="AI261" s="221">
        <v>26.633374947981686</v>
      </c>
      <c r="AJ261" s="221">
        <v>25.457994309389509</v>
      </c>
      <c r="AK261" s="221">
        <v>21.620350267766682</v>
      </c>
      <c r="AL261" s="221">
        <v>22.947112038970076</v>
      </c>
      <c r="AM261" s="221"/>
      <c r="AN261" s="221">
        <v>28.112315818737837</v>
      </c>
      <c r="AO261" s="222">
        <v>23.188766884376498</v>
      </c>
    </row>
    <row r="262" spans="1:41" ht="16">
      <c r="A262" s="208" t="s">
        <v>384</v>
      </c>
      <c r="B262" s="180">
        <v>999.3854797647266</v>
      </c>
      <c r="C262" s="180">
        <v>1030.933852140078</v>
      </c>
      <c r="D262" s="180">
        <v>1147.3827231121281</v>
      </c>
      <c r="E262" s="180">
        <v>1247.4190670405301</v>
      </c>
      <c r="F262" s="180">
        <v>1405.2023295814597</v>
      </c>
      <c r="G262" s="180">
        <v>1485.0752591002797</v>
      </c>
      <c r="H262" s="180">
        <v>1455.6769884638736</v>
      </c>
      <c r="I262" s="180">
        <v>1541.3544398651181</v>
      </c>
      <c r="J262" s="180">
        <v>1546.7912964881725</v>
      </c>
      <c r="K262" s="180">
        <v>1570.9236914197288</v>
      </c>
      <c r="L262" s="180">
        <v>1530.0964093810012</v>
      </c>
      <c r="M262" s="180">
        <v>1525.3859964093356</v>
      </c>
      <c r="N262" s="180">
        <v>1658.6413282385959</v>
      </c>
      <c r="O262" s="180">
        <v>1710.1029443053303</v>
      </c>
      <c r="P262" s="180">
        <v>1849.721043716102</v>
      </c>
      <c r="Q262" s="180">
        <v>1921.3233454502642</v>
      </c>
      <c r="R262" s="180">
        <v>2010.989469004418</v>
      </c>
      <c r="S262" s="180">
        <v>2107.959490466018</v>
      </c>
      <c r="T262" s="180">
        <v>2183.7358835842219</v>
      </c>
      <c r="U262" s="180">
        <v>2239.9094681252354</v>
      </c>
      <c r="V262" s="180">
        <v>2153.2809219636397</v>
      </c>
      <c r="W262" s="180">
        <v>2002.4919825456075</v>
      </c>
      <c r="X262" s="180">
        <v>1942.3444551743166</v>
      </c>
      <c r="Y262" s="180">
        <v>2057.6642750317096</v>
      </c>
      <c r="Z262" s="180">
        <v>2122.4337816841194</v>
      </c>
      <c r="AA262" s="180">
        <v>2201.0606755850481</v>
      </c>
      <c r="AB262" s="180">
        <v>2228.2150124911072</v>
      </c>
      <c r="AC262" s="180">
        <v>2317.0169680888207</v>
      </c>
      <c r="AD262" s="180">
        <v>2410.487624865726</v>
      </c>
      <c r="AE262" s="180">
        <v>2621.0264681035264</v>
      </c>
      <c r="AF262" s="180">
        <v>2648.775792413438</v>
      </c>
      <c r="AG262" s="180">
        <v>2983.7317719534362</v>
      </c>
      <c r="AH262" s="180">
        <v>3051.9039091799846</v>
      </c>
      <c r="AI262" s="180">
        <v>3157.8560653349978</v>
      </c>
      <c r="AJ262" s="180">
        <v>2943.8488993161286</v>
      </c>
      <c r="AK262" s="180">
        <v>3002.2796352583591</v>
      </c>
      <c r="AL262" s="180">
        <v>2967.3393644166085</v>
      </c>
      <c r="AM262" s="180"/>
      <c r="AN262" s="180">
        <v>2982.6355296080064</v>
      </c>
      <c r="AO262" s="223">
        <v>3100.2874125749672</v>
      </c>
    </row>
    <row r="263" spans="1:41" ht="16">
      <c r="A263" s="205" t="s">
        <v>97</v>
      </c>
      <c r="B263" s="201">
        <v>2699.8946536739536</v>
      </c>
      <c r="C263" s="201">
        <v>2582.9571984435797</v>
      </c>
      <c r="D263" s="201">
        <v>3095.1444508009149</v>
      </c>
      <c r="E263" s="201">
        <v>3196.0234514402241</v>
      </c>
      <c r="F263" s="201">
        <v>3263.7677660762242</v>
      </c>
      <c r="G263" s="201">
        <v>3474.6547682923383</v>
      </c>
      <c r="H263" s="201">
        <v>2868.9789516292249</v>
      </c>
      <c r="I263" s="201">
        <v>3021.5436493068564</v>
      </c>
      <c r="J263" s="201">
        <v>2660.5454024382175</v>
      </c>
      <c r="K263" s="201">
        <v>2595.9764946987602</v>
      </c>
      <c r="L263" s="201">
        <v>2530.1158076467964</v>
      </c>
      <c r="M263" s="201">
        <v>2470.1795332136444</v>
      </c>
      <c r="N263" s="201">
        <v>2516.4508166232713</v>
      </c>
      <c r="O263" s="201">
        <v>2825.3711068558614</v>
      </c>
      <c r="P263" s="201">
        <v>3103.983091674826</v>
      </c>
      <c r="Q263" s="201">
        <v>3092.5694270703029</v>
      </c>
      <c r="R263" s="201">
        <v>3018.8390897218592</v>
      </c>
      <c r="S263" s="201">
        <v>2951.2619669277633</v>
      </c>
      <c r="T263" s="201">
        <v>2879.6360126844065</v>
      </c>
      <c r="U263" s="201">
        <v>2770.5936439079592</v>
      </c>
      <c r="V263" s="201">
        <v>2655.0006700317153</v>
      </c>
      <c r="W263" s="201">
        <v>2549.5820409021608</v>
      </c>
      <c r="X263" s="201">
        <v>2500.1872253207462</v>
      </c>
      <c r="Y263" s="201">
        <v>2553.5656816159626</v>
      </c>
      <c r="Z263" s="201">
        <v>2875.0838933887417</v>
      </c>
      <c r="AA263" s="201">
        <v>2952.8784723447816</v>
      </c>
      <c r="AB263" s="201">
        <v>2755.1494796750658</v>
      </c>
      <c r="AC263" s="201">
        <v>2683.2933764712275</v>
      </c>
      <c r="AD263" s="201">
        <v>2575.7013306831718</v>
      </c>
      <c r="AE263" s="201">
        <v>2555.1738823841542</v>
      </c>
      <c r="AF263" s="201">
        <v>2923.6802147447197</v>
      </c>
      <c r="AG263" s="201">
        <v>3699.1938728788869</v>
      </c>
      <c r="AH263" s="201">
        <v>4204.5477582187377</v>
      </c>
      <c r="AI263" s="201">
        <v>3884.1552226383683</v>
      </c>
      <c r="AJ263" s="201">
        <v>3377.8265861328805</v>
      </c>
      <c r="AK263" s="201">
        <v>3235.5804023737155</v>
      </c>
      <c r="AL263" s="201">
        <v>2978.6824402690791</v>
      </c>
      <c r="AM263" s="201"/>
      <c r="AN263" s="201">
        <v>2905.1765360022241</v>
      </c>
      <c r="AO263" s="218">
        <v>2598.3164563720165</v>
      </c>
    </row>
    <row r="264" spans="1:41" ht="26">
      <c r="A264" s="99" t="s">
        <v>98</v>
      </c>
      <c r="B264" s="221">
        <v>147.70432797822843</v>
      </c>
      <c r="C264" s="221">
        <v>170.1556420233463</v>
      </c>
      <c r="D264" s="221">
        <v>181.74342105263156</v>
      </c>
      <c r="E264" s="221">
        <v>173.30486872291613</v>
      </c>
      <c r="F264" s="221">
        <v>168.11008177675851</v>
      </c>
      <c r="G264" s="221">
        <v>157.60639349354722</v>
      </c>
      <c r="H264" s="221">
        <v>137.64926128314104</v>
      </c>
      <c r="I264" s="221">
        <v>131.53334582240541</v>
      </c>
      <c r="J264" s="221">
        <v>117.50181874297303</v>
      </c>
      <c r="K264" s="221">
        <v>116.37633576611807</v>
      </c>
      <c r="L264" s="221">
        <v>102.69441911893075</v>
      </c>
      <c r="M264" s="221">
        <v>101.4362657091562</v>
      </c>
      <c r="N264" s="221">
        <v>87.038853007811184</v>
      </c>
      <c r="O264" s="221">
        <v>80.931572314692062</v>
      </c>
      <c r="P264" s="221">
        <v>85.20987769437582</v>
      </c>
      <c r="Q264" s="221">
        <v>63.974451426805402</v>
      </c>
      <c r="R264" s="221">
        <v>79.46872655533636</v>
      </c>
      <c r="S264" s="221">
        <v>67.331276208560809</v>
      </c>
      <c r="T264" s="221">
        <v>65.602947996440335</v>
      </c>
      <c r="U264" s="221">
        <v>55.651169370049033</v>
      </c>
      <c r="V264" s="221">
        <v>51.72644838522357</v>
      </c>
      <c r="W264" s="221">
        <v>19.746595867725144</v>
      </c>
      <c r="X264" s="221">
        <v>51.13222049230405</v>
      </c>
      <c r="Y264" s="221">
        <v>54.531170134221831</v>
      </c>
      <c r="Z264" s="221">
        <v>52.781582987799837</v>
      </c>
      <c r="AA264" s="221">
        <v>62.184532843881271</v>
      </c>
      <c r="AB264" s="221">
        <v>54.373542014790786</v>
      </c>
      <c r="AC264" s="221">
        <v>54.124091272335107</v>
      </c>
      <c r="AD264" s="221">
        <v>33.555722814530093</v>
      </c>
      <c r="AE264" s="221">
        <v>54.66071815065385</v>
      </c>
      <c r="AF264" s="221">
        <v>60.322388221577505</v>
      </c>
      <c r="AG264" s="221">
        <v>57.011640975122447</v>
      </c>
      <c r="AH264" s="221">
        <v>44.35584687637261</v>
      </c>
      <c r="AI264" s="221">
        <v>43.545828131502283</v>
      </c>
      <c r="AJ264" s="221">
        <v>48.420106823740824</v>
      </c>
      <c r="AK264" s="221">
        <v>42.028513533072811</v>
      </c>
      <c r="AL264" s="221">
        <v>50.893064254233359</v>
      </c>
      <c r="AM264" s="221"/>
      <c r="AN264" s="221">
        <v>42.368640533778148</v>
      </c>
      <c r="AO264" s="222">
        <v>27.179619512021496</v>
      </c>
    </row>
    <row r="265" spans="1:41">
      <c r="A265" s="99" t="s">
        <v>112</v>
      </c>
      <c r="B265" s="221">
        <v>871.43358792028801</v>
      </c>
      <c r="C265" s="221">
        <v>882.33463035019463</v>
      </c>
      <c r="D265" s="221">
        <v>951.48026315789468</v>
      </c>
      <c r="E265" s="221">
        <v>997.19602345144017</v>
      </c>
      <c r="F265" s="221">
        <v>1036.3921663297021</v>
      </c>
      <c r="G265" s="221">
        <v>1031.6003501736748</v>
      </c>
      <c r="H265" s="221">
        <v>963.36773932402343</v>
      </c>
      <c r="I265" s="221">
        <v>904.38834769576636</v>
      </c>
      <c r="J265" s="221">
        <v>912.5019289698198</v>
      </c>
      <c r="K265" s="221">
        <v>915.57749011899045</v>
      </c>
      <c r="L265" s="221">
        <v>910.16663110317938</v>
      </c>
      <c r="M265" s="221">
        <v>883.33931777378825</v>
      </c>
      <c r="N265" s="221">
        <v>879.80590403408507</v>
      </c>
      <c r="O265" s="221">
        <v>918.98659596405935</v>
      </c>
      <c r="P265" s="221">
        <v>895.86150092467403</v>
      </c>
      <c r="Q265" s="221">
        <v>884.38387614240105</v>
      </c>
      <c r="R265" s="221">
        <v>868.87660118369502</v>
      </c>
      <c r="S265" s="221">
        <v>868.76598887042769</v>
      </c>
      <c r="T265" s="221">
        <v>853.20180990937922</v>
      </c>
      <c r="U265" s="221">
        <v>843.30205582798942</v>
      </c>
      <c r="V265" s="221">
        <v>820.62134274355662</v>
      </c>
      <c r="W265" s="221">
        <v>790.13721676042269</v>
      </c>
      <c r="X265" s="221">
        <v>760.25304980193528</v>
      </c>
      <c r="Y265" s="221">
        <v>766.44643431838404</v>
      </c>
      <c r="Z265" s="221">
        <v>766.40403056017806</v>
      </c>
      <c r="AA265" s="221">
        <v>751.42070523454879</v>
      </c>
      <c r="AB265" s="221">
        <v>733.98904753238594</v>
      </c>
      <c r="AC265" s="221">
        <v>724.27437562553826</v>
      </c>
      <c r="AD265" s="221">
        <v>718.29123035214502</v>
      </c>
      <c r="AE265" s="221">
        <v>725.52346242730175</v>
      </c>
      <c r="AF265" s="221">
        <v>738.8492719828638</v>
      </c>
      <c r="AG265" s="221">
        <v>819.44001220984273</v>
      </c>
      <c r="AH265" s="221">
        <v>809.99425617461225</v>
      </c>
      <c r="AI265" s="221">
        <v>809.20984186433623</v>
      </c>
      <c r="AJ265" s="221">
        <v>763.6649528278341</v>
      </c>
      <c r="AK265" s="221">
        <v>794.48907222463458</v>
      </c>
      <c r="AL265" s="221">
        <v>780.6367432150314</v>
      </c>
      <c r="AM265" s="221"/>
      <c r="AN265" s="221">
        <v>772.99972199054764</v>
      </c>
      <c r="AO265" s="222">
        <v>706.81692797778999</v>
      </c>
    </row>
    <row r="266" spans="1:41">
      <c r="A266" s="99" t="s">
        <v>113</v>
      </c>
      <c r="B266" s="221">
        <v>520.0158019489071</v>
      </c>
      <c r="C266" s="221">
        <v>420.73929961089493</v>
      </c>
      <c r="D266" s="221">
        <v>645.41618993135012</v>
      </c>
      <c r="E266" s="221">
        <v>626.30639816466987</v>
      </c>
      <c r="F266" s="221">
        <v>716.01436374060768</v>
      </c>
      <c r="G266" s="221">
        <v>888.53746011126486</v>
      </c>
      <c r="H266" s="221">
        <v>466.02408419348313</v>
      </c>
      <c r="I266" s="221">
        <v>409.21225177969279</v>
      </c>
      <c r="J266" s="221">
        <v>391.37144242851787</v>
      </c>
      <c r="K266" s="221">
        <v>357.18020033877747</v>
      </c>
      <c r="L266" s="221">
        <v>296.23091695602415</v>
      </c>
      <c r="M266" s="221">
        <v>280.35906642728901</v>
      </c>
      <c r="N266" s="221">
        <v>319.36225611199404</v>
      </c>
      <c r="O266" s="221">
        <v>443.26606765846714</v>
      </c>
      <c r="P266" s="221">
        <v>613.33084681492528</v>
      </c>
      <c r="Q266" s="221">
        <v>556.3290114644808</v>
      </c>
      <c r="R266" s="221">
        <v>399.13584706438081</v>
      </c>
      <c r="S266" s="221">
        <v>311.70714982725428</v>
      </c>
      <c r="T266" s="221">
        <v>312.07149392727774</v>
      </c>
      <c r="U266" s="221">
        <v>269.80384760467746</v>
      </c>
      <c r="V266" s="221">
        <v>246.45999910662439</v>
      </c>
      <c r="W266" s="221">
        <v>248.47274065506545</v>
      </c>
      <c r="X266" s="221">
        <v>226.75942531680496</v>
      </c>
      <c r="Y266" s="221">
        <v>286.25788009011222</v>
      </c>
      <c r="Z266" s="221">
        <v>489.7259329404518</v>
      </c>
      <c r="AA266" s="221">
        <v>503.45910839716214</v>
      </c>
      <c r="AB266" s="221">
        <v>372.20190923680161</v>
      </c>
      <c r="AC266" s="221">
        <v>274.92648713233871</v>
      </c>
      <c r="AD266" s="221">
        <v>247.09346934898099</v>
      </c>
      <c r="AE266" s="221">
        <v>245.11097612913585</v>
      </c>
      <c r="AF266" s="221">
        <v>307.339822672921</v>
      </c>
      <c r="AG266" s="221">
        <v>850.08949259778285</v>
      </c>
      <c r="AH266" s="221">
        <v>1082.1704902523904</v>
      </c>
      <c r="AI266" s="221">
        <v>783.88992925509774</v>
      </c>
      <c r="AJ266" s="221">
        <v>585.10332950631459</v>
      </c>
      <c r="AK266" s="221">
        <v>426.55111690066104</v>
      </c>
      <c r="AL266" s="221">
        <v>265.11830201809323</v>
      </c>
      <c r="AM266" s="221"/>
      <c r="AN266" s="221">
        <v>234.51765360022239</v>
      </c>
      <c r="AO266" s="222">
        <v>219.77273940666655</v>
      </c>
    </row>
    <row r="267" spans="1:41">
      <c r="A267" s="99" t="s">
        <v>114</v>
      </c>
      <c r="B267" s="221">
        <v>161.61882187692038</v>
      </c>
      <c r="C267" s="221">
        <v>170.11673151750972</v>
      </c>
      <c r="D267" s="221">
        <v>201.65903890160183</v>
      </c>
      <c r="E267" s="221">
        <v>247.1641600815702</v>
      </c>
      <c r="F267" s="221">
        <v>263.76776607622435</v>
      </c>
      <c r="G267" s="221">
        <v>282.42636468893852</v>
      </c>
      <c r="H267" s="221">
        <v>285.19024488969842</v>
      </c>
      <c r="I267" s="221">
        <v>591.65417759460479</v>
      </c>
      <c r="J267" s="221">
        <v>273.05394501884876</v>
      </c>
      <c r="K267" s="221">
        <v>264.70649741734456</v>
      </c>
      <c r="L267" s="221">
        <v>269.81047894318249</v>
      </c>
      <c r="M267" s="221">
        <v>264.2190305206463</v>
      </c>
      <c r="N267" s="221">
        <v>268.9446454536232</v>
      </c>
      <c r="O267" s="221">
        <v>281.46838840608171</v>
      </c>
      <c r="P267" s="221">
        <v>294.40377950798018</v>
      </c>
      <c r="Q267" s="221">
        <v>317.62056836745211</v>
      </c>
      <c r="R267" s="221">
        <v>332.61552140931951</v>
      </c>
      <c r="S267" s="221">
        <v>363.82097739800093</v>
      </c>
      <c r="T267" s="221">
        <v>336.3749169622601</v>
      </c>
      <c r="U267" s="221">
        <v>328.66135420595998</v>
      </c>
      <c r="V267" s="221">
        <v>321.92790458748385</v>
      </c>
      <c r="W267" s="221">
        <v>292.29798643604437</v>
      </c>
      <c r="X267" s="221">
        <v>285.26241106797261</v>
      </c>
      <c r="Y267" s="221">
        <v>286.33360467977963</v>
      </c>
      <c r="Z267" s="221">
        <v>305.70291167520162</v>
      </c>
      <c r="AA267" s="221">
        <v>313.48169849281709</v>
      </c>
      <c r="AB267" s="221">
        <v>304.33631686051319</v>
      </c>
      <c r="AC267" s="221">
        <v>294.04371203128272</v>
      </c>
      <c r="AD267" s="221">
        <v>279.83806733066854</v>
      </c>
      <c r="AE267" s="221">
        <v>277.28323174776057</v>
      </c>
      <c r="AF267" s="221">
        <v>274.91120088934684</v>
      </c>
      <c r="AG267" s="221">
        <v>353.20438999347886</v>
      </c>
      <c r="AH267" s="221">
        <v>396.33070919349933</v>
      </c>
      <c r="AI267" s="221">
        <v>360.48689138576776</v>
      </c>
      <c r="AJ267" s="221">
        <v>299.18135077122747</v>
      </c>
      <c r="AK267" s="221">
        <v>281.55907753172193</v>
      </c>
      <c r="AL267" s="221">
        <v>276.12502899559269</v>
      </c>
      <c r="AM267" s="221"/>
      <c r="AN267" s="221">
        <v>275.40728384765083</v>
      </c>
      <c r="AO267" s="222">
        <v>225.73009912619457</v>
      </c>
    </row>
    <row r="268" spans="1:41">
      <c r="A268" s="99" t="s">
        <v>115</v>
      </c>
      <c r="B268" s="221">
        <v>391.80054428935131</v>
      </c>
      <c r="C268" s="221">
        <v>419.72762645914401</v>
      </c>
      <c r="D268" s="221">
        <v>501.14416475972536</v>
      </c>
      <c r="E268" s="221">
        <v>516.34590874330866</v>
      </c>
      <c r="F268" s="221">
        <v>470.17109749841575</v>
      </c>
      <c r="G268" s="221">
        <v>507.15879246561803</v>
      </c>
      <c r="H268" s="221">
        <v>457.97915401740534</v>
      </c>
      <c r="I268" s="221">
        <v>435.32221805919818</v>
      </c>
      <c r="J268" s="221">
        <v>411.19022949229509</v>
      </c>
      <c r="K268" s="221">
        <v>397.05974612601688</v>
      </c>
      <c r="L268" s="221">
        <v>390.52588698570344</v>
      </c>
      <c r="M268" s="221">
        <v>383.35727109515261</v>
      </c>
      <c r="N268" s="221">
        <v>407.99039664558887</v>
      </c>
      <c r="O268" s="221">
        <v>468.879396409224</v>
      </c>
      <c r="P268" s="221">
        <v>509.53424402070027</v>
      </c>
      <c r="Q268" s="221">
        <v>519.68388055747687</v>
      </c>
      <c r="R268" s="221">
        <v>512.54550001389316</v>
      </c>
      <c r="S268" s="221">
        <v>495.74069678508323</v>
      </c>
      <c r="T268" s="221">
        <v>475.45216399483598</v>
      </c>
      <c r="U268" s="221">
        <v>425.08723123349677</v>
      </c>
      <c r="V268" s="221">
        <v>375.05025237861258</v>
      </c>
      <c r="W268" s="221">
        <v>348.53057147363444</v>
      </c>
      <c r="X268" s="221">
        <v>320.08632072682838</v>
      </c>
      <c r="Y268" s="221">
        <v>322.33118149291028</v>
      </c>
      <c r="Z268" s="221">
        <v>350.74331840873782</v>
      </c>
      <c r="AA268" s="221">
        <v>375.26031555539868</v>
      </c>
      <c r="AB268" s="221">
        <v>380.62306636004166</v>
      </c>
      <c r="AC268" s="221">
        <v>394.39362552273661</v>
      </c>
      <c r="AD268" s="221">
        <v>394.07513500478632</v>
      </c>
      <c r="AE268" s="221">
        <v>380.21629697896373</v>
      </c>
      <c r="AF268" s="221">
        <v>411.27545348553457</v>
      </c>
      <c r="AG268" s="221">
        <v>548.61043664062822</v>
      </c>
      <c r="AH268" s="221">
        <v>642.70027367638613</v>
      </c>
      <c r="AI268" s="221">
        <v>671.02970245526421</v>
      </c>
      <c r="AJ268" s="221">
        <v>666.84345829381527</v>
      </c>
      <c r="AK268" s="221">
        <v>661.61287209919431</v>
      </c>
      <c r="AL268" s="221">
        <v>596.93806541405706</v>
      </c>
      <c r="AM268" s="221"/>
      <c r="AN268" s="221">
        <v>597.25326661106476</v>
      </c>
      <c r="AO268" s="222">
        <v>486.65266679717388</v>
      </c>
    </row>
    <row r="269" spans="1:41">
      <c r="A269" s="99" t="s">
        <v>31</v>
      </c>
      <c r="B269" s="221">
        <v>607.36546396277765</v>
      </c>
      <c r="C269" s="221">
        <v>519.88326848249028</v>
      </c>
      <c r="D269" s="221">
        <v>613.66561784897021</v>
      </c>
      <c r="E269" s="221">
        <v>635.70609227631905</v>
      </c>
      <c r="F269" s="221">
        <v>609.31229065451578</v>
      </c>
      <c r="G269" s="221">
        <v>607.32540735929513</v>
      </c>
      <c r="H269" s="221">
        <v>558.71787087634073</v>
      </c>
      <c r="I269" s="221">
        <v>549.45672536530537</v>
      </c>
      <c r="J269" s="221">
        <v>554.94808315513319</v>
      </c>
      <c r="K269" s="221">
        <v>545.07622493151257</v>
      </c>
      <c r="L269" s="221">
        <v>560.66807627398111</v>
      </c>
      <c r="M269" s="221">
        <v>557.45062836624777</v>
      </c>
      <c r="N269" s="221">
        <v>553.29185405606461</v>
      </c>
      <c r="O269" s="221">
        <v>631.82271975908736</v>
      </c>
      <c r="P269" s="221">
        <v>705.64284271217002</v>
      </c>
      <c r="Q269" s="221">
        <v>750.59235603172976</v>
      </c>
      <c r="R269" s="221">
        <v>826.19689349523458</v>
      </c>
      <c r="S269" s="221">
        <v>843.8958778384366</v>
      </c>
      <c r="T269" s="221">
        <v>836.93267989421315</v>
      </c>
      <c r="U269" s="221">
        <v>848.08798566578639</v>
      </c>
      <c r="V269" s="221">
        <v>839.21472283021399</v>
      </c>
      <c r="W269" s="221">
        <v>850.39692970926876</v>
      </c>
      <c r="X269" s="221">
        <v>856.69379791490121</v>
      </c>
      <c r="Y269" s="221">
        <v>837.66541090055466</v>
      </c>
      <c r="Z269" s="221">
        <v>909.72611681637227</v>
      </c>
      <c r="AA269" s="221">
        <v>947.07211182097342</v>
      </c>
      <c r="AB269" s="221">
        <v>909.62559767053256</v>
      </c>
      <c r="AC269" s="221">
        <v>941.5310848869957</v>
      </c>
      <c r="AD269" s="221">
        <v>902.84770583206057</v>
      </c>
      <c r="AE269" s="221">
        <v>872.37919695033827</v>
      </c>
      <c r="AF269" s="221">
        <v>1130.9820774924758</v>
      </c>
      <c r="AG269" s="221">
        <v>1070.8379004620315</v>
      </c>
      <c r="AH269" s="221">
        <v>1228.9961820454776</v>
      </c>
      <c r="AI269" s="221">
        <v>1215.9930295464003</v>
      </c>
      <c r="AJ269" s="221">
        <v>1014.6133879099485</v>
      </c>
      <c r="AK269" s="221">
        <v>1029.339750084431</v>
      </c>
      <c r="AL269" s="221">
        <v>1008.9712363720714</v>
      </c>
      <c r="AM269" s="221"/>
      <c r="AN269" s="221">
        <v>982.62996941896029</v>
      </c>
      <c r="AO269" s="222">
        <v>932.16440355217026</v>
      </c>
    </row>
    <row r="270" spans="1:41" ht="16">
      <c r="A270" s="205" t="s">
        <v>32</v>
      </c>
      <c r="B270" s="180">
        <v>4119.9631287858847</v>
      </c>
      <c r="C270" s="180">
        <v>4049.5330739299611</v>
      </c>
      <c r="D270" s="180">
        <v>4238.6656178489702</v>
      </c>
      <c r="E270" s="180">
        <v>4447.616619933724</v>
      </c>
      <c r="F270" s="180">
        <v>4706.3580675337216</v>
      </c>
      <c r="G270" s="180">
        <v>4821.2137471407186</v>
      </c>
      <c r="H270" s="180">
        <v>4508.7785873304992</v>
      </c>
      <c r="I270" s="180">
        <v>4416.9866991382542</v>
      </c>
      <c r="J270" s="180">
        <v>4381.6494345362753</v>
      </c>
      <c r="K270" s="180">
        <v>4336.1843618645307</v>
      </c>
      <c r="L270" s="180">
        <v>4254.8350177494131</v>
      </c>
      <c r="M270" s="180">
        <v>4174.9012567324953</v>
      </c>
      <c r="N270" s="180">
        <v>4203.547154499036</v>
      </c>
      <c r="O270" s="180">
        <v>4402.775731984746</v>
      </c>
      <c r="P270" s="180">
        <v>4469.268186551044</v>
      </c>
      <c r="Q270" s="180">
        <v>4482.5530912890554</v>
      </c>
      <c r="R270" s="180">
        <v>4439.7593709188914</v>
      </c>
      <c r="S270" s="180">
        <v>4428.6995279162384</v>
      </c>
      <c r="T270" s="180">
        <v>4382.7757793013543</v>
      </c>
      <c r="U270" s="180">
        <v>4305.5804413428887</v>
      </c>
      <c r="V270" s="180">
        <v>4234.7679456827627</v>
      </c>
      <c r="W270" s="180">
        <v>4101.1198149413804</v>
      </c>
      <c r="X270" s="180">
        <v>4034.4396050531122</v>
      </c>
      <c r="Y270" s="180">
        <v>4098.1958616511747</v>
      </c>
      <c r="Z270" s="180">
        <v>4192.1871121367303</v>
      </c>
      <c r="AA270" s="180">
        <v>4188.6978927676391</v>
      </c>
      <c r="AB270" s="180">
        <v>4099.3001670995809</v>
      </c>
      <c r="AC270" s="180">
        <v>4060.1214998952587</v>
      </c>
      <c r="AD270" s="180">
        <v>4008.4839273056773</v>
      </c>
      <c r="AE270" s="180">
        <v>4092.4184348141785</v>
      </c>
      <c r="AF270" s="180">
        <v>4182.5533472519728</v>
      </c>
      <c r="AG270" s="180">
        <v>4737.994810816811</v>
      </c>
      <c r="AH270" s="180">
        <v>4775.7340270973409</v>
      </c>
      <c r="AI270" s="180">
        <v>4751.9441843528921</v>
      </c>
      <c r="AJ270" s="180">
        <v>4825.1010832126995</v>
      </c>
      <c r="AK270" s="180">
        <v>4906.3480001929856</v>
      </c>
      <c r="AL270" s="180">
        <v>4932.341684064022</v>
      </c>
      <c r="AM270" s="180"/>
      <c r="AN270" s="180">
        <v>4983.5640811787598</v>
      </c>
      <c r="AO270" s="223">
        <v>5284.2136641099105</v>
      </c>
    </row>
    <row r="271" spans="1:41">
      <c r="A271" s="96" t="s">
        <v>110</v>
      </c>
      <c r="B271" s="221">
        <v>32.525678166973933</v>
      </c>
      <c r="C271" s="221">
        <v>29.45525291828794</v>
      </c>
      <c r="D271" s="221">
        <v>24.134725400457665</v>
      </c>
      <c r="E271" s="221">
        <v>21.348457812898292</v>
      </c>
      <c r="F271" s="221">
        <v>25.468481245662211</v>
      </c>
      <c r="G271" s="221">
        <v>564.59857106548816</v>
      </c>
      <c r="H271" s="221">
        <v>178.50637522768668</v>
      </c>
      <c r="I271" s="221">
        <v>121.5108654926939</v>
      </c>
      <c r="J271" s="221">
        <v>177.95022155596217</v>
      </c>
      <c r="K271" s="221">
        <v>103.09709529684854</v>
      </c>
      <c r="L271" s="221">
        <v>94.120385637523995</v>
      </c>
      <c r="M271" s="221">
        <v>91.005385996409345</v>
      </c>
      <c r="N271" s="221">
        <v>61.289013627295162</v>
      </c>
      <c r="O271" s="221">
        <v>42.863455589924875</v>
      </c>
      <c r="P271" s="221">
        <v>95.824203148553934</v>
      </c>
      <c r="Q271" s="221">
        <v>91.77471338798216</v>
      </c>
      <c r="R271" s="221">
        <v>78.95468059684903</v>
      </c>
      <c r="S271" s="221">
        <v>72.210354194688392</v>
      </c>
      <c r="T271" s="221">
        <v>72.722259127884385</v>
      </c>
      <c r="U271" s="221">
        <v>81.089683138438318</v>
      </c>
      <c r="V271" s="221">
        <v>102.13516773127263</v>
      </c>
      <c r="W271" s="221">
        <v>113.81105094369381</v>
      </c>
      <c r="X271" s="221">
        <v>130.60444216708379</v>
      </c>
      <c r="Y271" s="221">
        <v>110.75667796225129</v>
      </c>
      <c r="Z271" s="221">
        <v>128.42813669335933</v>
      </c>
      <c r="AA271" s="221">
        <v>117.17729695386679</v>
      </c>
      <c r="AB271" s="221">
        <v>118.69033634994955</v>
      </c>
      <c r="AC271" s="221">
        <v>128.2188549837457</v>
      </c>
      <c r="AD271" s="221">
        <v>117.3427258178842</v>
      </c>
      <c r="AE271" s="221">
        <v>134.79812049235841</v>
      </c>
      <c r="AF271" s="221">
        <v>120.86169030123912</v>
      </c>
      <c r="AG271" s="221">
        <v>236.36451930681392</v>
      </c>
      <c r="AH271" s="221">
        <v>157.5632665472852</v>
      </c>
      <c r="AI271" s="221">
        <v>662.79780482729916</v>
      </c>
      <c r="AJ271" s="221">
        <v>875.97339390006482</v>
      </c>
      <c r="AK271" s="221">
        <v>337.7780190090221</v>
      </c>
      <c r="AL271" s="221">
        <v>150.46392948271864</v>
      </c>
      <c r="AM271" s="221"/>
      <c r="AN271" s="221">
        <v>172.88851820961912</v>
      </c>
      <c r="AO271" s="222">
        <v>224.36867113950632</v>
      </c>
    </row>
    <row r="272" spans="1:41">
      <c r="A272" s="96" t="s">
        <v>111</v>
      </c>
      <c r="B272" s="221">
        <v>4087.4374506189097</v>
      </c>
      <c r="C272" s="221">
        <v>4020.0778210116732</v>
      </c>
      <c r="D272" s="221">
        <v>4214.5308924485125</v>
      </c>
      <c r="E272" s="221">
        <v>4426.2681621208258</v>
      </c>
      <c r="F272" s="221">
        <v>4680.889586288059</v>
      </c>
      <c r="G272" s="221">
        <v>4256.6151760752309</v>
      </c>
      <c r="H272" s="221">
        <v>4330.2722121028137</v>
      </c>
      <c r="I272" s="221">
        <v>4295.4758336455607</v>
      </c>
      <c r="J272" s="221">
        <v>4203.699212980313</v>
      </c>
      <c r="K272" s="221">
        <v>4233.0872665676825</v>
      </c>
      <c r="L272" s="221">
        <v>4160.7146321118889</v>
      </c>
      <c r="M272" s="221">
        <v>4083.8958707360862</v>
      </c>
      <c r="N272" s="221">
        <v>4142.2581408717406</v>
      </c>
      <c r="O272" s="221">
        <v>4359.9122763948217</v>
      </c>
      <c r="P272" s="221">
        <v>4373.4439834024897</v>
      </c>
      <c r="Q272" s="221">
        <v>4390.7783779010724</v>
      </c>
      <c r="R272" s="221">
        <v>4360.7907971880295</v>
      </c>
      <c r="S272" s="221">
        <v>4356.4891737215494</v>
      </c>
      <c r="T272" s="221">
        <v>4310.053520173471</v>
      </c>
      <c r="U272" s="221">
        <v>4224.4907582044507</v>
      </c>
      <c r="V272" s="221">
        <v>4132.6327779514895</v>
      </c>
      <c r="W272" s="221">
        <v>3987.3087639976866</v>
      </c>
      <c r="X272" s="221">
        <v>3903.8351628860291</v>
      </c>
      <c r="Y272" s="221">
        <v>3987.4391836889231</v>
      </c>
      <c r="Z272" s="221">
        <v>4063.7589754433711</v>
      </c>
      <c r="AA272" s="221">
        <v>4071.5205958137731</v>
      </c>
      <c r="AB272" s="221">
        <v>3980.6098307496322</v>
      </c>
      <c r="AC272" s="221">
        <v>3931.9026449115127</v>
      </c>
      <c r="AD272" s="221">
        <v>3891.1412014877924</v>
      </c>
      <c r="AE272" s="221">
        <v>3957.6203143218199</v>
      </c>
      <c r="AF272" s="221">
        <v>4061.6916569507339</v>
      </c>
      <c r="AG272" s="221">
        <v>4501.6302915099968</v>
      </c>
      <c r="AH272" s="221">
        <v>4618.170760550056</v>
      </c>
      <c r="AI272" s="221">
        <v>4089.1463795255931</v>
      </c>
      <c r="AJ272" s="221">
        <v>3949.1276893126342</v>
      </c>
      <c r="AK272" s="221">
        <v>4568.5699811839631</v>
      </c>
      <c r="AL272" s="221">
        <v>4781.8777545813036</v>
      </c>
      <c r="AM272" s="221"/>
      <c r="AN272" s="221">
        <v>4810.6755629691406</v>
      </c>
      <c r="AO272" s="222">
        <v>5059.8449929704038</v>
      </c>
    </row>
    <row r="273" spans="1:41" ht="16">
      <c r="A273" s="205" t="s">
        <v>116</v>
      </c>
      <c r="B273" s="201">
        <v>832.27987007286458</v>
      </c>
      <c r="C273" s="201">
        <v>774.86381322957197</v>
      </c>
      <c r="D273" s="201">
        <v>756.90074370709374</v>
      </c>
      <c r="E273" s="201">
        <v>731.99719602345135</v>
      </c>
      <c r="F273" s="201">
        <v>722.35130812637681</v>
      </c>
      <c r="G273" s="201">
        <v>701.02510519330156</v>
      </c>
      <c r="H273" s="201">
        <v>647.00971463266535</v>
      </c>
      <c r="I273" s="201">
        <v>614.71993255901089</v>
      </c>
      <c r="J273" s="201">
        <v>580.10184960649008</v>
      </c>
      <c r="K273" s="201">
        <v>558.96191890252828</v>
      </c>
      <c r="L273" s="201">
        <v>569.66887160287865</v>
      </c>
      <c r="M273" s="201">
        <v>538.65350089766605</v>
      </c>
      <c r="N273" s="201">
        <v>490.88695769790007</v>
      </c>
      <c r="O273" s="201">
        <v>511.85741640889671</v>
      </c>
      <c r="P273" s="201">
        <v>528.9601690832518</v>
      </c>
      <c r="Q273" s="201">
        <v>524.54046417165819</v>
      </c>
      <c r="R273" s="201">
        <v>521.81222040067792</v>
      </c>
      <c r="S273" s="201">
        <v>499.27473165071081</v>
      </c>
      <c r="T273" s="201">
        <v>463.20644748881341</v>
      </c>
      <c r="U273" s="201">
        <v>463.06818181818176</v>
      </c>
      <c r="V273" s="201">
        <v>466.12989681511596</v>
      </c>
      <c r="W273" s="201">
        <v>453.76163188055301</v>
      </c>
      <c r="X273" s="201">
        <v>463.02792613468392</v>
      </c>
      <c r="Y273" s="201">
        <v>425.70471196259206</v>
      </c>
      <c r="Z273" s="201">
        <v>468.23083783063186</v>
      </c>
      <c r="AA273" s="201">
        <v>502.84141046909747</v>
      </c>
      <c r="AB273" s="201">
        <v>494.23423721522749</v>
      </c>
      <c r="AC273" s="201">
        <v>544.03401376378122</v>
      </c>
      <c r="AD273" s="201">
        <v>510.13906041053144</v>
      </c>
      <c r="AE273" s="201">
        <v>508.40262795942169</v>
      </c>
      <c r="AF273" s="201">
        <v>573.8252758873133</v>
      </c>
      <c r="AG273" s="201">
        <v>662.03016386164029</v>
      </c>
      <c r="AH273" s="201">
        <v>732.39855390749062</v>
      </c>
      <c r="AI273" s="201">
        <v>827.0196109030378</v>
      </c>
      <c r="AJ273" s="201">
        <v>777.43598063195725</v>
      </c>
      <c r="AK273" s="201">
        <v>837.90466541226431</v>
      </c>
      <c r="AL273" s="201">
        <v>867.6409185803758</v>
      </c>
      <c r="AM273" s="201"/>
      <c r="AN273" s="201">
        <v>897.5479566305255</v>
      </c>
      <c r="AO273" s="218">
        <v>896.4602872346104</v>
      </c>
    </row>
    <row r="274" spans="1:41">
      <c r="A274" s="99" t="s">
        <v>117</v>
      </c>
      <c r="B274" s="221">
        <v>428.36449828812226</v>
      </c>
      <c r="C274" s="221">
        <v>419.96108949416345</v>
      </c>
      <c r="D274" s="221">
        <v>418.33524027459947</v>
      </c>
      <c r="E274" s="221">
        <v>411.70660209023708</v>
      </c>
      <c r="F274" s="221">
        <v>414.10422764718311</v>
      </c>
      <c r="G274" s="221">
        <v>402.78444551128183</v>
      </c>
      <c r="H274" s="221">
        <v>364.60230722525802</v>
      </c>
      <c r="I274" s="221">
        <v>344.88572499063321</v>
      </c>
      <c r="J274" s="221">
        <v>331.71667291285462</v>
      </c>
      <c r="K274" s="221">
        <v>313.222777557038</v>
      </c>
      <c r="L274" s="221">
        <v>309.98428740470598</v>
      </c>
      <c r="M274" s="221">
        <v>297.34290843806104</v>
      </c>
      <c r="N274" s="221">
        <v>258.02252054238664</v>
      </c>
      <c r="O274" s="221">
        <v>277.91689170390009</v>
      </c>
      <c r="P274" s="221">
        <v>269.13453618661322</v>
      </c>
      <c r="Q274" s="221">
        <v>261.68155528411017</v>
      </c>
      <c r="R274" s="221">
        <v>272.83336575064601</v>
      </c>
      <c r="S274" s="221">
        <v>250.45494105546325</v>
      </c>
      <c r="T274" s="221">
        <v>228.46972412669368</v>
      </c>
      <c r="U274" s="221">
        <v>240.88787250094305</v>
      </c>
      <c r="V274" s="221">
        <v>238.41961852861036</v>
      </c>
      <c r="W274" s="221">
        <v>233.25797802428895</v>
      </c>
      <c r="X274" s="221">
        <v>245.43268757020948</v>
      </c>
      <c r="Y274" s="221">
        <v>212.95647729208866</v>
      </c>
      <c r="Z274" s="221">
        <v>245.65822982651309</v>
      </c>
      <c r="AA274" s="221">
        <v>256.70643464755921</v>
      </c>
      <c r="AB274" s="221">
        <v>255.19084095759638</v>
      </c>
      <c r="AC274" s="221">
        <v>277.50234698073535</v>
      </c>
      <c r="AD274" s="221">
        <v>261.3941116721594</v>
      </c>
      <c r="AE274" s="221">
        <v>249.1394899077701</v>
      </c>
      <c r="AF274" s="221">
        <v>280.21203329627724</v>
      </c>
      <c r="AG274" s="221">
        <v>318.78789560584408</v>
      </c>
      <c r="AH274" s="221">
        <v>332.21610298341051</v>
      </c>
      <c r="AI274" s="221">
        <v>381.98996046608403</v>
      </c>
      <c r="AJ274" s="221">
        <v>348.79324115209903</v>
      </c>
      <c r="AK274" s="221">
        <v>397.36816712500604</v>
      </c>
      <c r="AL274" s="221">
        <v>411.19229877058689</v>
      </c>
      <c r="AM274" s="221"/>
      <c r="AN274" s="221">
        <v>433.89491242702258</v>
      </c>
      <c r="AO274" s="222">
        <v>463.10797102738866</v>
      </c>
    </row>
    <row r="275" spans="1:41">
      <c r="A275" s="99" t="s">
        <v>118</v>
      </c>
      <c r="B275" s="221">
        <v>146.47528750768151</v>
      </c>
      <c r="C275" s="221">
        <v>106.03112840466926</v>
      </c>
      <c r="D275" s="221">
        <v>82.594393592677335</v>
      </c>
      <c r="E275" s="221">
        <v>70.927861330614334</v>
      </c>
      <c r="F275" s="221">
        <v>57.847249464377313</v>
      </c>
      <c r="G275" s="221">
        <v>45.127220355256839</v>
      </c>
      <c r="H275" s="221">
        <v>33.722930580854076</v>
      </c>
      <c r="I275" s="221">
        <v>24.096103409516676</v>
      </c>
      <c r="J275" s="221">
        <v>10.934503207601242</v>
      </c>
      <c r="K275" s="221">
        <v>8.8667684393232822</v>
      </c>
      <c r="L275" s="221">
        <v>8.2248646970960788</v>
      </c>
      <c r="M275" s="221">
        <v>7.648114901256732</v>
      </c>
      <c r="N275" s="221">
        <v>4.1422919554999496</v>
      </c>
      <c r="O275" s="221">
        <v>6.4319732901261846</v>
      </c>
      <c r="P275" s="221">
        <v>11.593392077330723</v>
      </c>
      <c r="Q275" s="221">
        <v>11.596932993863044</v>
      </c>
      <c r="R275" s="221">
        <v>14.935119064158492</v>
      </c>
      <c r="S275" s="221">
        <v>14.268006435108264</v>
      </c>
      <c r="T275" s="221">
        <v>13.448980359224397</v>
      </c>
      <c r="U275" s="221">
        <v>13.120049038098831</v>
      </c>
      <c r="V275" s="221">
        <v>11.814892571581723</v>
      </c>
      <c r="W275" s="221">
        <v>12.848956416592189</v>
      </c>
      <c r="X275" s="221">
        <v>12.662344061015746</v>
      </c>
      <c r="Y275" s="221">
        <v>11.292429434148003</v>
      </c>
      <c r="Z275" s="221">
        <v>15.868491941637783</v>
      </c>
      <c r="AA275" s="221">
        <v>18.583883378631182</v>
      </c>
      <c r="AB275" s="221">
        <v>21.1935211687044</v>
      </c>
      <c r="AC275" s="221">
        <v>21.646533063333568</v>
      </c>
      <c r="AD275" s="221">
        <v>19.277002784131181</v>
      </c>
      <c r="AE275" s="221">
        <v>18.94169476851755</v>
      </c>
      <c r="AF275" s="221">
        <v>18.505463517800493</v>
      </c>
      <c r="AG275" s="221">
        <v>24.246250329527005</v>
      </c>
      <c r="AH275" s="221">
        <v>54.660945366084398</v>
      </c>
      <c r="AI275" s="221">
        <v>69.463951310861418</v>
      </c>
      <c r="AJ275" s="221">
        <v>64.90540607996806</v>
      </c>
      <c r="AK275" s="221">
        <v>77.754860809572051</v>
      </c>
      <c r="AL275" s="221">
        <v>78.322894919972157</v>
      </c>
      <c r="AM275" s="221"/>
      <c r="AN275" s="221">
        <v>80.150125104253547</v>
      </c>
      <c r="AO275" s="222">
        <v>83.189478742147315</v>
      </c>
    </row>
    <row r="276" spans="1:41">
      <c r="A276" s="99" t="s">
        <v>119</v>
      </c>
      <c r="B276" s="221">
        <v>230.53287683258716</v>
      </c>
      <c r="C276" s="221">
        <v>218.32684824902722</v>
      </c>
      <c r="D276" s="221">
        <v>232.87328375286037</v>
      </c>
      <c r="E276" s="221">
        <v>221.89650777466224</v>
      </c>
      <c r="F276" s="221">
        <v>226.83243308488485</v>
      </c>
      <c r="G276" s="221">
        <v>233.59972889780013</v>
      </c>
      <c r="H276" s="221">
        <v>224.14490993725965</v>
      </c>
      <c r="I276" s="221">
        <v>223.53877856875238</v>
      </c>
      <c r="J276" s="221">
        <v>217.60984105288682</v>
      </c>
      <c r="K276" s="221">
        <v>214.68453961814342</v>
      </c>
      <c r="L276" s="221">
        <v>210.29659948400612</v>
      </c>
      <c r="M276" s="221">
        <v>203.6265709156194</v>
      </c>
      <c r="N276" s="221">
        <v>205.13644202481993</v>
      </c>
      <c r="O276" s="221">
        <v>210.94581103418929</v>
      </c>
      <c r="P276" s="221">
        <v>218.98456804513035</v>
      </c>
      <c r="Q276" s="221">
        <v>217.98701967652212</v>
      </c>
      <c r="R276" s="221">
        <v>217.80266192447692</v>
      </c>
      <c r="S276" s="221">
        <v>216.63106258406521</v>
      </c>
      <c r="T276" s="221">
        <v>207.88889863755435</v>
      </c>
      <c r="U276" s="221">
        <v>201.49236137306676</v>
      </c>
      <c r="V276" s="221">
        <v>195.9284406128557</v>
      </c>
      <c r="W276" s="221">
        <v>191.03096577467008</v>
      </c>
      <c r="X276" s="221">
        <v>192.30996629944227</v>
      </c>
      <c r="Y276" s="221">
        <v>198.38895935482651</v>
      </c>
      <c r="Z276" s="221">
        <v>204.92971342937784</v>
      </c>
      <c r="AA276" s="221">
        <v>212.50573576647488</v>
      </c>
      <c r="AB276" s="221">
        <v>222.18453749813872</v>
      </c>
      <c r="AC276" s="221">
        <v>223.09118699035605</v>
      </c>
      <c r="AD276" s="221">
        <v>218.40449553150597</v>
      </c>
      <c r="AE276" s="221">
        <v>225.47109873000579</v>
      </c>
      <c r="AF276" s="221">
        <v>250.63040590005693</v>
      </c>
      <c r="AG276" s="221">
        <v>290.5526341348355</v>
      </c>
      <c r="AH276" s="221">
        <v>308.90968679258032</v>
      </c>
      <c r="AI276" s="221">
        <v>325.51758218893048</v>
      </c>
      <c r="AJ276" s="221">
        <v>315.65417061847955</v>
      </c>
      <c r="AK276" s="221">
        <v>316.88136247406766</v>
      </c>
      <c r="AL276" s="221">
        <v>326.06123869171887</v>
      </c>
      <c r="AM276" s="221"/>
      <c r="AN276" s="221">
        <v>339.43286071726442</v>
      </c>
      <c r="AO276" s="222">
        <v>311.27760673417447</v>
      </c>
    </row>
    <row r="277" spans="1:41">
      <c r="A277" s="99" t="s">
        <v>120</v>
      </c>
      <c r="B277" s="221">
        <v>1.8874550083399178</v>
      </c>
      <c r="C277" s="221">
        <v>6.8482490272373546</v>
      </c>
      <c r="D277" s="221">
        <v>-0.14302059496567504</v>
      </c>
      <c r="E277" s="221">
        <v>6.914351261789446</v>
      </c>
      <c r="F277" s="221">
        <v>3.621111077582305</v>
      </c>
      <c r="G277" s="221">
        <v>0.4800768122899664</v>
      </c>
      <c r="H277" s="221">
        <v>6.5017202995345063</v>
      </c>
      <c r="I277" s="221">
        <v>5.3859123267141253</v>
      </c>
      <c r="J277" s="221">
        <v>2.8218072793809656</v>
      </c>
      <c r="K277" s="221">
        <v>7.1937932620924734</v>
      </c>
      <c r="L277" s="221">
        <v>25.314736862524491</v>
      </c>
      <c r="M277" s="221">
        <v>16.014362657091564</v>
      </c>
      <c r="N277" s="221">
        <v>8.9608764751631558</v>
      </c>
      <c r="O277" s="221">
        <v>1.6366344249684948</v>
      </c>
      <c r="P277" s="221">
        <v>14.250858625887766</v>
      </c>
      <c r="Q277" s="221">
        <v>19.338032936467055</v>
      </c>
      <c r="R277" s="221">
        <v>2.9453444107921865</v>
      </c>
      <c r="S277" s="221">
        <v>4.5362238573726827</v>
      </c>
      <c r="T277" s="221">
        <v>1.0027198776681749</v>
      </c>
      <c r="U277" s="221">
        <v>-3.8546774801961523</v>
      </c>
      <c r="V277" s="221">
        <v>9.5256175458971732</v>
      </c>
      <c r="W277" s="221">
        <v>6.0985226854529211</v>
      </c>
      <c r="X277" s="221">
        <v>3.5868429869336431</v>
      </c>
      <c r="Y277" s="221">
        <v>-8.556878632413909</v>
      </c>
      <c r="Z277" s="221">
        <v>-9.248958802600006</v>
      </c>
      <c r="AA277" s="221">
        <v>4.4562493381807915</v>
      </c>
      <c r="AB277" s="221">
        <v>-16.395612395149147</v>
      </c>
      <c r="AC277" s="221">
        <v>6.672408041027551</v>
      </c>
      <c r="AD277" s="221">
        <v>-9.0758292107243861</v>
      </c>
      <c r="AE277" s="221">
        <v>-6.0602252337166362</v>
      </c>
      <c r="AF277" s="221">
        <v>-2.8402158292887938</v>
      </c>
      <c r="AG277" s="221">
        <v>-4.0098233735240658</v>
      </c>
      <c r="AH277" s="221">
        <v>3.649018481602865</v>
      </c>
      <c r="AI277" s="221">
        <v>8.2058884727424051</v>
      </c>
      <c r="AJ277" s="221">
        <v>8.8167024409723957</v>
      </c>
      <c r="AK277" s="221">
        <v>8.0088773097891632</v>
      </c>
      <c r="AL277" s="221">
        <v>12.427511018325214</v>
      </c>
      <c r="AM277" s="221"/>
      <c r="AN277" s="221">
        <v>3.1748679455101474</v>
      </c>
      <c r="AO277" s="222">
        <v>2.3046395330213021</v>
      </c>
    </row>
    <row r="278" spans="1:41">
      <c r="A278" s="99" t="s">
        <v>121</v>
      </c>
      <c r="B278" s="221">
        <v>25.063646738653322</v>
      </c>
      <c r="C278" s="221">
        <v>23.696498054474706</v>
      </c>
      <c r="D278" s="221">
        <v>23.205091533180777</v>
      </c>
      <c r="E278" s="221">
        <v>20.551873566148355</v>
      </c>
      <c r="F278" s="221">
        <v>19.976462777995714</v>
      </c>
      <c r="G278" s="221">
        <v>19.005393804185143</v>
      </c>
      <c r="H278" s="221">
        <v>18.012548067192874</v>
      </c>
      <c r="I278" s="221">
        <v>16.81341326339453</v>
      </c>
      <c r="J278" s="221">
        <v>17.019025153766449</v>
      </c>
      <c r="K278" s="221">
        <v>14.994040025931115</v>
      </c>
      <c r="L278" s="221">
        <v>15.828984888750943</v>
      </c>
      <c r="M278" s="221">
        <v>14.003590664272892</v>
      </c>
      <c r="N278" s="221">
        <v>14.624826700030432</v>
      </c>
      <c r="O278" s="221">
        <v>14.942472299962356</v>
      </c>
      <c r="P278" s="221">
        <v>15.012354888339782</v>
      </c>
      <c r="Q278" s="221">
        <v>13.936923280695817</v>
      </c>
      <c r="R278" s="221">
        <v>13.295729250604351</v>
      </c>
      <c r="S278" s="221">
        <v>13.384497718701374</v>
      </c>
      <c r="T278" s="221">
        <v>12.396124487672813</v>
      </c>
      <c r="U278" s="221">
        <v>11.422576386269331</v>
      </c>
      <c r="V278" s="221">
        <v>10.441327556170993</v>
      </c>
      <c r="W278" s="221">
        <v>10.525208979548919</v>
      </c>
      <c r="X278" s="221">
        <v>9.0360852170828316</v>
      </c>
      <c r="Y278" s="221">
        <v>11.62372451394279</v>
      </c>
      <c r="Z278" s="221">
        <v>11.023361435703189</v>
      </c>
      <c r="AA278" s="221">
        <v>10.589107338251386</v>
      </c>
      <c r="AB278" s="221">
        <v>12.060949985937164</v>
      </c>
      <c r="AC278" s="221">
        <v>15.121538688328718</v>
      </c>
      <c r="AD278" s="221">
        <v>20.139279633459264</v>
      </c>
      <c r="AE278" s="221">
        <v>20.910569786844842</v>
      </c>
      <c r="AF278" s="221">
        <v>27.317589002467397</v>
      </c>
      <c r="AG278" s="221">
        <v>32.453207164957746</v>
      </c>
      <c r="AH278" s="221">
        <v>32.962800283812548</v>
      </c>
      <c r="AI278" s="221">
        <v>41.84222846441947</v>
      </c>
      <c r="AJ278" s="221">
        <v>39.266460340438272</v>
      </c>
      <c r="AK278" s="221">
        <v>37.891397693829312</v>
      </c>
      <c r="AL278" s="221">
        <v>39.636975179772676</v>
      </c>
      <c r="AM278" s="221"/>
      <c r="AN278" s="221">
        <v>40.895190436474834</v>
      </c>
      <c r="AO278" s="222">
        <v>36.580591197878661</v>
      </c>
    </row>
    <row r="279" spans="1:41" ht="16">
      <c r="A279" s="205" t="s">
        <v>122</v>
      </c>
      <c r="B279" s="201">
        <v>172.19734878412783</v>
      </c>
      <c r="C279" s="201">
        <v>166.77042801556422</v>
      </c>
      <c r="D279" s="201">
        <v>168.12070938215103</v>
      </c>
      <c r="E279" s="201">
        <v>156.3854193219475</v>
      </c>
      <c r="F279" s="201">
        <v>146.111831980446</v>
      </c>
      <c r="G279" s="201">
        <v>148.14605631018611</v>
      </c>
      <c r="H279" s="201">
        <v>147.00971463266546</v>
      </c>
      <c r="I279" s="201">
        <v>150.47770700636946</v>
      </c>
      <c r="J279" s="201">
        <v>148.47556270805316</v>
      </c>
      <c r="K279" s="201">
        <v>161.33754365419603</v>
      </c>
      <c r="L279" s="201">
        <v>182.28550367597137</v>
      </c>
      <c r="M279" s="201">
        <v>173.14183123877916</v>
      </c>
      <c r="N279" s="201">
        <v>172.20099415006931</v>
      </c>
      <c r="O279" s="201">
        <v>204.35017430156623</v>
      </c>
      <c r="P279" s="201">
        <v>227.67184173310335</v>
      </c>
      <c r="Q279" s="201">
        <v>223.59416621289498</v>
      </c>
      <c r="R279" s="201">
        <v>215.56586734835642</v>
      </c>
      <c r="S279" s="201">
        <v>217.68599836484955</v>
      </c>
      <c r="T279" s="201">
        <v>224.33350463131239</v>
      </c>
      <c r="U279" s="201">
        <v>243.03328932478308</v>
      </c>
      <c r="V279" s="201">
        <v>260.85451378031894</v>
      </c>
      <c r="W279" s="201">
        <v>279.01792755375635</v>
      </c>
      <c r="X279" s="201">
        <v>280.82812715555463</v>
      </c>
      <c r="Y279" s="201">
        <v>285.86979156806694</v>
      </c>
      <c r="Z279" s="201">
        <v>322.34368248306043</v>
      </c>
      <c r="AA279" s="201">
        <v>311.84921111150328</v>
      </c>
      <c r="AB279" s="201">
        <v>377.01636252336914</v>
      </c>
      <c r="AC279" s="201">
        <v>310.49197371381581</v>
      </c>
      <c r="AD279" s="201">
        <v>299.72158688169998</v>
      </c>
      <c r="AE279" s="201">
        <v>295.76412598007391</v>
      </c>
      <c r="AF279" s="201">
        <v>326.02830725847997</v>
      </c>
      <c r="AG279" s="201">
        <v>364.77599100911573</v>
      </c>
      <c r="AH279" s="201">
        <v>367.48994830557149</v>
      </c>
      <c r="AI279" s="201">
        <v>364.49230129005412</v>
      </c>
      <c r="AJ279" s="201">
        <v>351.15184944841013</v>
      </c>
      <c r="AK279" s="201">
        <v>317.22511699715346</v>
      </c>
      <c r="AL279" s="201">
        <v>292.60612386917188</v>
      </c>
      <c r="AM279" s="201"/>
      <c r="AN279" s="201">
        <v>326.22741173199887</v>
      </c>
      <c r="AO279" s="218">
        <v>285.8820807602641</v>
      </c>
    </row>
    <row r="280" spans="1:41">
      <c r="A280" s="99" t="s">
        <v>123</v>
      </c>
      <c r="B280" s="221">
        <v>85.330524097972088</v>
      </c>
      <c r="C280" s="221">
        <v>82.062256809338521</v>
      </c>
      <c r="D280" s="221">
        <v>84.274885583524011</v>
      </c>
      <c r="E280" s="221">
        <v>82.271221004333412</v>
      </c>
      <c r="F280" s="221">
        <v>80.47919369926673</v>
      </c>
      <c r="G280" s="221">
        <v>85.651351275027537</v>
      </c>
      <c r="H280" s="221">
        <v>84.901841732442819</v>
      </c>
      <c r="I280" s="221">
        <v>86.057512176845265</v>
      </c>
      <c r="J280" s="221">
        <v>82.978770309296522</v>
      </c>
      <c r="K280" s="221">
        <v>89.336874464125145</v>
      </c>
      <c r="L280" s="221">
        <v>101.54992143702353</v>
      </c>
      <c r="M280" s="221">
        <v>87.773788150807903</v>
      </c>
      <c r="N280" s="221">
        <v>81.831400263754091</v>
      </c>
      <c r="O280" s="221">
        <v>96.103173434150008</v>
      </c>
      <c r="P280" s="221">
        <v>103.92092871462539</v>
      </c>
      <c r="Q280" s="221">
        <v>101.72335133703218</v>
      </c>
      <c r="R280" s="221">
        <v>95.487510072522156</v>
      </c>
      <c r="S280" s="221">
        <v>87.638789988659454</v>
      </c>
      <c r="T280" s="221">
        <v>91.799004800521416</v>
      </c>
      <c r="U280" s="221">
        <v>100.52810260279139</v>
      </c>
      <c r="V280" s="221">
        <v>116.36217447625856</v>
      </c>
      <c r="W280" s="221">
        <v>120.48788181483623</v>
      </c>
      <c r="X280" s="221">
        <v>119.43990067204035</v>
      </c>
      <c r="Y280" s="221">
        <v>118.71722545103458</v>
      </c>
      <c r="Z280" s="221">
        <v>141.65800917540844</v>
      </c>
      <c r="AA280" s="221">
        <v>138.93791253397339</v>
      </c>
      <c r="AB280" s="221">
        <v>158.2565392187681</v>
      </c>
      <c r="AC280" s="221">
        <v>154.48952199179141</v>
      </c>
      <c r="AD280" s="221">
        <v>146.43360833631721</v>
      </c>
      <c r="AE280" s="221">
        <v>144.76816845750511</v>
      </c>
      <c r="AF280" s="221">
        <v>173.35484395759335</v>
      </c>
      <c r="AG280" s="221">
        <v>198.29894690105866</v>
      </c>
      <c r="AH280" s="221">
        <v>194.02642159678345</v>
      </c>
      <c r="AI280" s="221">
        <v>193.78121098626715</v>
      </c>
      <c r="AJ280" s="221">
        <v>180.80791693705388</v>
      </c>
      <c r="AK280" s="221">
        <v>164.61017030925845</v>
      </c>
      <c r="AL280" s="221">
        <v>151.39178844815589</v>
      </c>
      <c r="AM280" s="221"/>
      <c r="AN280" s="221">
        <v>159.08812899638588</v>
      </c>
      <c r="AO280" s="222">
        <v>145.53487213254789</v>
      </c>
    </row>
    <row r="281" spans="1:41">
      <c r="A281" s="99" t="s">
        <v>124</v>
      </c>
      <c r="B281" s="221">
        <v>41.392327275919591</v>
      </c>
      <c r="C281" s="221">
        <v>43.968871595330739</v>
      </c>
      <c r="D281" s="221">
        <v>48.162185354691076</v>
      </c>
      <c r="E281" s="221">
        <v>47.508284476166196</v>
      </c>
      <c r="F281" s="221">
        <v>45.776879205769639</v>
      </c>
      <c r="G281" s="221">
        <v>45.946174917398551</v>
      </c>
      <c r="H281" s="221">
        <v>46.169803683464885</v>
      </c>
      <c r="I281" s="221">
        <v>48.332708879730241</v>
      </c>
      <c r="J281" s="221">
        <v>47.97072374947642</v>
      </c>
      <c r="K281" s="221">
        <v>51.904054873585814</v>
      </c>
      <c r="L281" s="221">
        <v>55.867005489709221</v>
      </c>
      <c r="M281" s="221">
        <v>58.438061041292642</v>
      </c>
      <c r="N281" s="221">
        <v>60.477462550299258</v>
      </c>
      <c r="O281" s="221">
        <v>71.226330174628899</v>
      </c>
      <c r="P281" s="221">
        <v>78.542900212908137</v>
      </c>
      <c r="Q281" s="221">
        <v>78.5294853493061</v>
      </c>
      <c r="R281" s="221">
        <v>75.98154991803051</v>
      </c>
      <c r="S281" s="221">
        <v>80.636653743703363</v>
      </c>
      <c r="T281" s="221">
        <v>76.043768722660204</v>
      </c>
      <c r="U281" s="221">
        <v>74.46482459449264</v>
      </c>
      <c r="V281" s="221">
        <v>74.619198642069065</v>
      </c>
      <c r="W281" s="221">
        <v>78.092634456653172</v>
      </c>
      <c r="X281" s="221">
        <v>76.486470507084988</v>
      </c>
      <c r="Y281" s="221">
        <v>78.545330632489623</v>
      </c>
      <c r="Z281" s="221">
        <v>84.022101885647572</v>
      </c>
      <c r="AA281" s="221">
        <v>87.263068723306631</v>
      </c>
      <c r="AB281" s="221">
        <v>86.395446950019021</v>
      </c>
      <c r="AC281" s="221">
        <v>82.691308024734468</v>
      </c>
      <c r="AD281" s="221">
        <v>81.529006847062774</v>
      </c>
      <c r="AE281" s="221">
        <v>84.549916567175643</v>
      </c>
      <c r="AF281" s="221">
        <v>88.216154659580809</v>
      </c>
      <c r="AG281" s="221">
        <v>92.767055624158829</v>
      </c>
      <c r="AH281" s="221">
        <v>97.942359022873944</v>
      </c>
      <c r="AI281" s="221">
        <v>98.028506034124007</v>
      </c>
      <c r="AJ281" s="221">
        <v>101.15184944841013</v>
      </c>
      <c r="AK281" s="221">
        <v>89.038452260336769</v>
      </c>
      <c r="AL281" s="221">
        <v>82.486662027371835</v>
      </c>
      <c r="AM281" s="221"/>
      <c r="AN281" s="221">
        <v>98.593272171253815</v>
      </c>
      <c r="AO281" s="222">
        <v>81.899236532540797</v>
      </c>
    </row>
    <row r="282" spans="1:41">
      <c r="A282" s="99" t="s">
        <v>125</v>
      </c>
      <c r="B282" s="221">
        <v>13.475550873496623</v>
      </c>
      <c r="C282" s="221">
        <v>13.112840466926071</v>
      </c>
      <c r="D282" s="221">
        <v>12.228260869565217</v>
      </c>
      <c r="E282" s="221">
        <v>11.502676523069079</v>
      </c>
      <c r="F282" s="221">
        <v>10.984036935332991</v>
      </c>
      <c r="G282" s="221">
        <v>11.804241619835643</v>
      </c>
      <c r="H282" s="221">
        <v>12.497470147743371</v>
      </c>
      <c r="I282" s="221">
        <v>12.574934432371677</v>
      </c>
      <c r="J282" s="221">
        <v>13.535856793280571</v>
      </c>
      <c r="K282" s="221">
        <v>14.868566887638806</v>
      </c>
      <c r="L282" s="221">
        <v>18.040387189385267</v>
      </c>
      <c r="M282" s="221">
        <v>18.74326750448833</v>
      </c>
      <c r="N282" s="221">
        <v>21.827342508369117</v>
      </c>
      <c r="O282" s="221">
        <v>26.186150799495916</v>
      </c>
      <c r="P282" s="221">
        <v>32.853124465787062</v>
      </c>
      <c r="Q282" s="221">
        <v>31.258738171275517</v>
      </c>
      <c r="R282" s="221">
        <v>32.162605240490151</v>
      </c>
      <c r="S282" s="221">
        <v>36.250230767202048</v>
      </c>
      <c r="T282" s="221">
        <v>37.764937392677638</v>
      </c>
      <c r="U282" s="221">
        <v>34.644945303658993</v>
      </c>
      <c r="V282" s="221">
        <v>29.950417653102253</v>
      </c>
      <c r="W282" s="221">
        <v>33.689080489984754</v>
      </c>
      <c r="X282" s="221">
        <v>36.528645474074217</v>
      </c>
      <c r="Y282" s="221">
        <v>39.812203017624896</v>
      </c>
      <c r="Z282" s="221">
        <v>43.633755941490683</v>
      </c>
      <c r="AA282" s="221">
        <v>40.415093007659458</v>
      </c>
      <c r="AB282" s="221">
        <v>39.293218404116274</v>
      </c>
      <c r="AC282" s="221">
        <v>37.590484835788935</v>
      </c>
      <c r="AD282" s="221">
        <v>36.91714104072431</v>
      </c>
      <c r="AE282" s="221">
        <v>36.110005655279309</v>
      </c>
      <c r="AF282" s="221">
        <v>38.332745858301024</v>
      </c>
      <c r="AG282" s="221">
        <v>41.686900781152438</v>
      </c>
      <c r="AH282" s="221">
        <v>42.754333209446905</v>
      </c>
      <c r="AI282" s="221">
        <v>42.563982521847684</v>
      </c>
      <c r="AJ282" s="221">
        <v>42.136724404732192</v>
      </c>
      <c r="AK282" s="221">
        <v>40.774111062864868</v>
      </c>
      <c r="AL282" s="221">
        <v>39.149849222918114</v>
      </c>
      <c r="AM282" s="221"/>
      <c r="AN282" s="221">
        <v>38.226299694189606</v>
      </c>
      <c r="AO282" s="222">
        <v>34.640778772401269</v>
      </c>
    </row>
    <row r="283" spans="1:41">
      <c r="A283" s="99" t="s">
        <v>139</v>
      </c>
      <c r="B283" s="221">
        <v>31.998946536739538</v>
      </c>
      <c r="C283" s="221">
        <v>27.626459143968873</v>
      </c>
      <c r="D283" s="221">
        <v>23.455377574370708</v>
      </c>
      <c r="E283" s="221">
        <v>15.071373948508793</v>
      </c>
      <c r="F283" s="221">
        <v>8.8717221400766455</v>
      </c>
      <c r="G283" s="221">
        <v>4.7160486854367285</v>
      </c>
      <c r="H283" s="221">
        <v>3.4405990690143695</v>
      </c>
      <c r="I283" s="221">
        <v>3.5125515174222555</v>
      </c>
      <c r="J283" s="221">
        <v>3.9902118559996467</v>
      </c>
      <c r="K283" s="221">
        <v>5.228047428846275</v>
      </c>
      <c r="L283" s="221">
        <v>6.8281895598533477</v>
      </c>
      <c r="M283" s="221">
        <v>8.1687612208258535</v>
      </c>
      <c r="N283" s="221">
        <v>8.0647888276468382</v>
      </c>
      <c r="O283" s="221">
        <v>10.85088623754112</v>
      </c>
      <c r="P283" s="221">
        <v>12.354888339782741</v>
      </c>
      <c r="Q283" s="221">
        <v>12.09730827532414</v>
      </c>
      <c r="R283" s="221">
        <v>11.934202117313623</v>
      </c>
      <c r="S283" s="221">
        <v>13.160323865284701</v>
      </c>
      <c r="T283" s="221">
        <v>18.725793715453165</v>
      </c>
      <c r="U283" s="221">
        <v>33.395416823840058</v>
      </c>
      <c r="V283" s="221">
        <v>39.922723008889086</v>
      </c>
      <c r="W283" s="221">
        <v>46.748330792282218</v>
      </c>
      <c r="X283" s="221">
        <v>48.373110502355097</v>
      </c>
      <c r="Y283" s="221">
        <v>48.795032466917817</v>
      </c>
      <c r="Z283" s="221">
        <v>53.029815480513754</v>
      </c>
      <c r="AA283" s="221">
        <v>45.233136846563838</v>
      </c>
      <c r="AB283" s="221">
        <v>93.071157950465718</v>
      </c>
      <c r="AC283" s="221">
        <v>35.720658861500979</v>
      </c>
      <c r="AD283" s="221">
        <v>34.841830657595708</v>
      </c>
      <c r="AE283" s="221">
        <v>30.336035300113807</v>
      </c>
      <c r="AF283" s="221">
        <v>26.124562783004802</v>
      </c>
      <c r="AG283" s="221">
        <v>32.023087702745826</v>
      </c>
      <c r="AH283" s="221">
        <v>32.76683447646721</v>
      </c>
      <c r="AI283" s="221">
        <v>30.118601747815227</v>
      </c>
      <c r="AJ283" s="221">
        <v>27.055358658213947</v>
      </c>
      <c r="AK283" s="221">
        <v>22.802383364693394</v>
      </c>
      <c r="AL283" s="221">
        <v>19.57782417072605</v>
      </c>
      <c r="AM283" s="221"/>
      <c r="AN283" s="221">
        <v>30.319710870169587</v>
      </c>
      <c r="AO283" s="222">
        <v>23.807193322774108</v>
      </c>
    </row>
    <row r="284" spans="1:41" ht="16">
      <c r="A284" s="205" t="s">
        <v>140</v>
      </c>
      <c r="B284" s="201">
        <v>525.01975243613379</v>
      </c>
      <c r="C284" s="201">
        <v>476.30350194552528</v>
      </c>
      <c r="D284" s="201">
        <v>463.9230549199084</v>
      </c>
      <c r="E284" s="201">
        <v>362.38210553148099</v>
      </c>
      <c r="F284" s="201">
        <v>327.74072844684514</v>
      </c>
      <c r="G284" s="201">
        <v>315.74934342435967</v>
      </c>
      <c r="H284" s="201">
        <v>297.15644606354988</v>
      </c>
      <c r="I284" s="201">
        <v>269.64687148744855</v>
      </c>
      <c r="J284" s="201">
        <v>275.36870880271596</v>
      </c>
      <c r="K284" s="201">
        <v>156.56956439908825</v>
      </c>
      <c r="L284" s="201">
        <v>182.32430020756144</v>
      </c>
      <c r="M284" s="201">
        <v>167.27109515260324</v>
      </c>
      <c r="N284" s="201">
        <v>176.88432015689986</v>
      </c>
      <c r="O284" s="201">
        <v>189.32587028035545</v>
      </c>
      <c r="P284" s="201">
        <v>200.21135406468056</v>
      </c>
      <c r="Q284" s="201">
        <v>190.4958130362478</v>
      </c>
      <c r="R284" s="201">
        <v>155.03348245297173</v>
      </c>
      <c r="S284" s="201">
        <v>181.96323548803969</v>
      </c>
      <c r="T284" s="201">
        <v>147.33715202486746</v>
      </c>
      <c r="U284" s="201">
        <v>147.90409279517164</v>
      </c>
      <c r="V284" s="201">
        <v>173.58288292312506</v>
      </c>
      <c r="W284" s="201">
        <v>161.53724830450557</v>
      </c>
      <c r="X284" s="201">
        <v>128.22963678287772</v>
      </c>
      <c r="Y284" s="201">
        <v>135.90670730552978</v>
      </c>
      <c r="Z284" s="201">
        <v>155.84403644420746</v>
      </c>
      <c r="AA284" s="201">
        <v>204.40506865271257</v>
      </c>
      <c r="AB284" s="201">
        <v>184.78566583392617</v>
      </c>
      <c r="AC284" s="201">
        <v>131.87316217830846</v>
      </c>
      <c r="AD284" s="201">
        <v>132.82717195115711</v>
      </c>
      <c r="AE284" s="201">
        <v>121.65832338423085</v>
      </c>
      <c r="AF284" s="201">
        <v>137.76063555760419</v>
      </c>
      <c r="AG284" s="201">
        <v>152.74097095999889</v>
      </c>
      <c r="AH284" s="201">
        <v>155.51576173260804</v>
      </c>
      <c r="AI284" s="201">
        <v>178.65688722430295</v>
      </c>
      <c r="AJ284" s="201">
        <v>174.96755353666452</v>
      </c>
      <c r="AK284" s="201">
        <v>167.27577555845033</v>
      </c>
      <c r="AL284" s="201">
        <v>156.07167710508003</v>
      </c>
      <c r="AM284" s="201"/>
      <c r="AN284" s="201">
        <v>126.82791214901306</v>
      </c>
      <c r="AO284" s="218">
        <v>124.12574967521488</v>
      </c>
    </row>
    <row r="285" spans="1:41">
      <c r="A285" s="99" t="s">
        <v>141</v>
      </c>
      <c r="B285" s="221">
        <v>39.899920990255467</v>
      </c>
      <c r="C285" s="221">
        <v>35.836575875486382</v>
      </c>
      <c r="D285" s="221">
        <v>37.113844393592679</v>
      </c>
      <c r="E285" s="221">
        <v>33.169768034667349</v>
      </c>
      <c r="F285" s="221">
        <v>35.637768188539184</v>
      </c>
      <c r="G285" s="221">
        <v>33.77481573522352</v>
      </c>
      <c r="H285" s="221">
        <v>33.368751264926125</v>
      </c>
      <c r="I285" s="221">
        <v>31.730048707381041</v>
      </c>
      <c r="J285" s="221">
        <v>30.488745838936527</v>
      </c>
      <c r="K285" s="221">
        <v>30.197201949016083</v>
      </c>
      <c r="L285" s="221">
        <v>31.017827006265637</v>
      </c>
      <c r="M285" s="221">
        <v>31.885098743267505</v>
      </c>
      <c r="N285" s="221">
        <v>29.739965509079227</v>
      </c>
      <c r="O285" s="221">
        <v>30.621430091160533</v>
      </c>
      <c r="P285" s="221">
        <v>32.38690226428583</v>
      </c>
      <c r="Q285" s="221">
        <v>31.199870491103628</v>
      </c>
      <c r="R285" s="221">
        <v>28.230848314762842</v>
      </c>
      <c r="S285" s="221">
        <v>26.320647730569402</v>
      </c>
      <c r="T285" s="221">
        <v>24.65437499216625</v>
      </c>
      <c r="U285" s="221">
        <v>22.691908713692943</v>
      </c>
      <c r="V285" s="221">
        <v>22.412560861214097</v>
      </c>
      <c r="W285" s="221">
        <v>22.02828452762736</v>
      </c>
      <c r="X285" s="221">
        <v>21.944778384344023</v>
      </c>
      <c r="Y285" s="221">
        <v>21.912803134998011</v>
      </c>
      <c r="Z285" s="221">
        <v>24.262427713778742</v>
      </c>
      <c r="AA285" s="221">
        <v>25.12265716000141</v>
      </c>
      <c r="AB285" s="221">
        <v>26.429859537084528</v>
      </c>
      <c r="AC285" s="221">
        <v>26.844804444134102</v>
      </c>
      <c r="AD285" s="221">
        <v>25.247173851089173</v>
      </c>
      <c r="AE285" s="221">
        <v>24.806428865662681</v>
      </c>
      <c r="AF285" s="221">
        <v>24.856972424825791</v>
      </c>
      <c r="AG285" s="221">
        <v>26.5217210328417</v>
      </c>
      <c r="AH285" s="221">
        <v>27.705510693651387</v>
      </c>
      <c r="AI285" s="221">
        <v>25.84009571369122</v>
      </c>
      <c r="AJ285" s="221">
        <v>24.384765137523086</v>
      </c>
      <c r="AK285" s="221">
        <v>22.488782747141411</v>
      </c>
      <c r="AL285" s="221">
        <v>20.691254929250753</v>
      </c>
      <c r="AM285" s="221"/>
      <c r="AN285" s="221">
        <v>24.197942730052819</v>
      </c>
      <c r="AO285" s="222">
        <v>19.807442472993895</v>
      </c>
    </row>
    <row r="286" spans="1:41">
      <c r="A286" s="99" t="s">
        <v>142</v>
      </c>
      <c r="B286" s="221">
        <v>3.2042840839259066</v>
      </c>
      <c r="C286" s="221">
        <v>3.1517509727626458</v>
      </c>
      <c r="D286" s="221">
        <v>3.4682494279176197</v>
      </c>
      <c r="E286" s="221">
        <v>3.1863369869997453</v>
      </c>
      <c r="F286" s="221">
        <v>2.8968888620658442</v>
      </c>
      <c r="G286" s="221">
        <v>2.7110219988139281</v>
      </c>
      <c r="H286" s="221">
        <v>2.4539566889293667</v>
      </c>
      <c r="I286" s="221">
        <v>2.6461221431247659</v>
      </c>
      <c r="J286" s="221">
        <v>2.4029452613478539</v>
      </c>
      <c r="K286" s="221">
        <v>2.3212530584077462</v>
      </c>
      <c r="L286" s="221">
        <v>2.3859866927896647</v>
      </c>
      <c r="M286" s="221">
        <v>2.3159784560143626</v>
      </c>
      <c r="N286" s="221">
        <v>2.7051702566530276</v>
      </c>
      <c r="O286" s="221">
        <v>3.10960540744014</v>
      </c>
      <c r="P286" s="221">
        <v>2.9216591294077427</v>
      </c>
      <c r="Q286" s="221">
        <v>2.8845163284227877</v>
      </c>
      <c r="R286" s="221">
        <v>3.2232070910555999</v>
      </c>
      <c r="S286" s="221">
        <v>2.8615133053775352</v>
      </c>
      <c r="T286" s="221">
        <v>2.5569356880538461</v>
      </c>
      <c r="U286" s="221">
        <v>2.6287250094304033</v>
      </c>
      <c r="V286" s="221">
        <v>3.0374771072497433</v>
      </c>
      <c r="W286" s="221">
        <v>4.6895536512275902</v>
      </c>
      <c r="X286" s="221">
        <v>4.4934076979168713</v>
      </c>
      <c r="Y286" s="221">
        <v>4.3257671847490675</v>
      </c>
      <c r="Z286" s="221">
        <v>5.8748356608960268</v>
      </c>
      <c r="AA286" s="221">
        <v>6.2299248173378983</v>
      </c>
      <c r="AB286" s="221">
        <v>4.1609450225832605</v>
      </c>
      <c r="AC286" s="221">
        <v>4.4146513666798564</v>
      </c>
      <c r="AD286" s="221">
        <v>3.8144789436377851</v>
      </c>
      <c r="AE286" s="221">
        <v>3.4210948900013265</v>
      </c>
      <c r="AF286" s="221">
        <v>3.5587429841924028</v>
      </c>
      <c r="AG286" s="221">
        <v>3.7115147142480542</v>
      </c>
      <c r="AH286" s="221">
        <v>3.5679291820116905</v>
      </c>
      <c r="AI286" s="221">
        <v>2.9000208073241782</v>
      </c>
      <c r="AJ286" s="221">
        <v>3.9185344182099535</v>
      </c>
      <c r="AK286" s="221">
        <v>2.8827133690355575</v>
      </c>
      <c r="AL286" s="221">
        <v>2.8067733704476918</v>
      </c>
      <c r="AM286" s="221"/>
      <c r="AN286" s="221">
        <v>2.8579371698637757</v>
      </c>
      <c r="AO286" s="222">
        <v>2.4203164207791286</v>
      </c>
    </row>
    <row r="287" spans="1:41">
      <c r="A287" s="99" t="s">
        <v>143</v>
      </c>
      <c r="B287" s="221">
        <v>87.261873408831534</v>
      </c>
      <c r="C287" s="221">
        <v>84.163424124513625</v>
      </c>
      <c r="D287" s="221">
        <v>93.070652173913032</v>
      </c>
      <c r="E287" s="221">
        <v>82.876625031863369</v>
      </c>
      <c r="F287" s="221">
        <v>77.763360391079999</v>
      </c>
      <c r="G287" s="221">
        <v>85.82079014995341</v>
      </c>
      <c r="H287" s="221">
        <v>81.916616069621526</v>
      </c>
      <c r="I287" s="221">
        <v>81.49119520419633</v>
      </c>
      <c r="J287" s="221">
        <v>79.914463966843769</v>
      </c>
      <c r="K287" s="221">
        <v>81.43206675170957</v>
      </c>
      <c r="L287" s="221">
        <v>92.781905297666384</v>
      </c>
      <c r="M287" s="221">
        <v>102.94434470377021</v>
      </c>
      <c r="N287" s="221">
        <v>98.468197342170214</v>
      </c>
      <c r="O287" s="221">
        <v>100.35842293906809</v>
      </c>
      <c r="P287" s="221">
        <v>103.00402505167297</v>
      </c>
      <c r="Q287" s="221">
        <v>103.26862794154439</v>
      </c>
      <c r="R287" s="221">
        <v>102.39239767706798</v>
      </c>
      <c r="S287" s="221">
        <v>104.17490835245404</v>
      </c>
      <c r="T287" s="221">
        <v>93.315618615494529</v>
      </c>
      <c r="U287" s="221">
        <v>87.030837419841561</v>
      </c>
      <c r="V287" s="221">
        <v>112.38665296824051</v>
      </c>
      <c r="W287" s="221">
        <v>99.195625887177329</v>
      </c>
      <c r="X287" s="221">
        <v>81.640093809739653</v>
      </c>
      <c r="Y287" s="221">
        <v>86.553205989815041</v>
      </c>
      <c r="Z287" s="221">
        <v>93.914626410098464</v>
      </c>
      <c r="AA287" s="221">
        <v>101.0818537997247</v>
      </c>
      <c r="AB287" s="221">
        <v>76.940257763512733</v>
      </c>
      <c r="AC287" s="221">
        <v>73.823212221368777</v>
      </c>
      <c r="AD287" s="221">
        <v>74.265420506112662</v>
      </c>
      <c r="AE287" s="221">
        <v>71.898847300476859</v>
      </c>
      <c r="AF287" s="221">
        <v>71.534123261299854</v>
      </c>
      <c r="AG287" s="221">
        <v>74.591039640364627</v>
      </c>
      <c r="AH287" s="221">
        <v>80.454100077710578</v>
      </c>
      <c r="AI287" s="221">
        <v>75.628121098626707</v>
      </c>
      <c r="AJ287" s="221">
        <v>74.782858283831672</v>
      </c>
      <c r="AK287" s="221">
        <v>72.676943117672607</v>
      </c>
      <c r="AL287" s="221">
        <v>67.820691254929258</v>
      </c>
      <c r="AM287" s="221"/>
      <c r="AN287" s="221">
        <v>62.613288851820961</v>
      </c>
      <c r="AO287" s="222">
        <v>68.623089106796456</v>
      </c>
    </row>
    <row r="288" spans="1:41">
      <c r="A288" s="99" t="s">
        <v>144</v>
      </c>
      <c r="B288" s="221">
        <v>11.456412957598104</v>
      </c>
      <c r="C288" s="221">
        <v>9.9221789883268485</v>
      </c>
      <c r="D288" s="221">
        <v>10.118707093821509</v>
      </c>
      <c r="E288" s="221">
        <v>3.0907468773897526</v>
      </c>
      <c r="F288" s="221">
        <v>5.854129575424726</v>
      </c>
      <c r="G288" s="221">
        <v>4.2924514981220527</v>
      </c>
      <c r="H288" s="221">
        <v>3.7947783849423189</v>
      </c>
      <c r="I288" s="221">
        <v>0.91326339452978655</v>
      </c>
      <c r="J288" s="221">
        <v>9.1708736579881389</v>
      </c>
      <c r="K288" s="221">
        <v>1.8820970743846592</v>
      </c>
      <c r="L288" s="221">
        <v>-4.5003976644487977</v>
      </c>
      <c r="M288" s="221">
        <v>-7.7558348294434474</v>
      </c>
      <c r="N288" s="221">
        <v>-0.55794136543468698</v>
      </c>
      <c r="O288" s="221">
        <v>9.6070440745650636</v>
      </c>
      <c r="P288" s="221">
        <v>9.5730958708253677</v>
      </c>
      <c r="Q288" s="221">
        <v>13.598434119707429</v>
      </c>
      <c r="R288" s="221">
        <v>6.9187807385590032</v>
      </c>
      <c r="S288" s="221">
        <v>10.747158266740513</v>
      </c>
      <c r="T288" s="221">
        <v>8.5481869571211906</v>
      </c>
      <c r="U288" s="221">
        <v>10.903904187099208</v>
      </c>
      <c r="V288" s="221">
        <v>8.9449233930406038</v>
      </c>
      <c r="W288" s="221">
        <v>-0.70448451711266491</v>
      </c>
      <c r="X288" s="221">
        <v>-0.31532685599416643</v>
      </c>
      <c r="Y288" s="221">
        <v>-0.69098688071484005</v>
      </c>
      <c r="Z288" s="221">
        <v>-3.8889757191846943</v>
      </c>
      <c r="AA288" s="221">
        <v>1.7648512230418978</v>
      </c>
      <c r="AB288" s="221">
        <v>1.852985457373062</v>
      </c>
      <c r="AC288" s="221">
        <v>3.6620658085639581</v>
      </c>
      <c r="AD288" s="221">
        <v>2.3895299129684977</v>
      </c>
      <c r="AE288" s="221">
        <v>1.9898204972456695</v>
      </c>
      <c r="AF288" s="221">
        <v>3.8637780971231801</v>
      </c>
      <c r="AG288" s="221">
        <v>3.843325517183966</v>
      </c>
      <c r="AH288" s="221">
        <v>8.06838530932189</v>
      </c>
      <c r="AI288" s="221">
        <v>14.981273408239701</v>
      </c>
      <c r="AJ288" s="221">
        <v>14.020615983627016</v>
      </c>
      <c r="AK288" s="221">
        <v>-6.0307811067689489E-2</v>
      </c>
      <c r="AL288" s="221">
        <v>-2.2384597541173741</v>
      </c>
      <c r="AM288" s="221"/>
      <c r="AN288" s="221">
        <v>-3.9588546010564358</v>
      </c>
      <c r="AO288" s="222">
        <v>2.4381128650495629</v>
      </c>
    </row>
    <row r="289" spans="1:41">
      <c r="A289" s="99" t="s">
        <v>145</v>
      </c>
      <c r="B289" s="221">
        <v>5.6623650250197528</v>
      </c>
      <c r="C289" s="221">
        <v>4.9416342412451364</v>
      </c>
      <c r="D289" s="221">
        <v>5.5062929061784889</v>
      </c>
      <c r="E289" s="221">
        <v>5.0662758093295945</v>
      </c>
      <c r="F289" s="221">
        <v>4.1039258879266116</v>
      </c>
      <c r="G289" s="221">
        <v>3.2475784360791851</v>
      </c>
      <c r="H289" s="221">
        <v>3.5164946367132162</v>
      </c>
      <c r="I289" s="221">
        <v>3.8403896590483328</v>
      </c>
      <c r="J289" s="221">
        <v>2.7777165406406383</v>
      </c>
      <c r="K289" s="221">
        <v>2.9904431293000693</v>
      </c>
      <c r="L289" s="221">
        <v>2.1920040348392851</v>
      </c>
      <c r="M289" s="221">
        <v>2.495511669658887</v>
      </c>
      <c r="N289" s="221">
        <v>3.1109457951509825</v>
      </c>
      <c r="O289" s="221">
        <v>2.3076545392055774</v>
      </c>
      <c r="P289" s="221">
        <v>3.3257183707088132</v>
      </c>
      <c r="Q289" s="221">
        <v>2.7962148081649474</v>
      </c>
      <c r="R289" s="221">
        <v>2.917558142765845</v>
      </c>
      <c r="S289" s="221">
        <v>1.7670174328137773</v>
      </c>
      <c r="T289" s="221">
        <v>1.2910018424977752</v>
      </c>
      <c r="U289" s="221">
        <v>1.6149566201433418</v>
      </c>
      <c r="V289" s="221">
        <v>1.2953946486800376</v>
      </c>
      <c r="W289" s="221">
        <v>1.6402923085011303</v>
      </c>
      <c r="X289" s="221">
        <v>1.8131294219664571</v>
      </c>
      <c r="Y289" s="221">
        <v>1.7416655623497341</v>
      </c>
      <c r="Z289" s="221">
        <v>0.43210841324274379</v>
      </c>
      <c r="AA289" s="221">
        <v>1.7913239913875261</v>
      </c>
      <c r="AB289" s="221">
        <v>1.7950796618301541</v>
      </c>
      <c r="AC289" s="221">
        <v>0.7836200141206775</v>
      </c>
      <c r="AD289" s="221">
        <v>1.1034220699028843</v>
      </c>
      <c r="AE289" s="221">
        <v>-0.13963652612250313</v>
      </c>
      <c r="AF289" s="221">
        <v>-8.134269678154063E-2</v>
      </c>
      <c r="AG289" s="221">
        <v>0.70761588944542342</v>
      </c>
      <c r="AH289" s="221">
        <v>2.2840152718180895</v>
      </c>
      <c r="AI289" s="221">
        <v>0.80628381190178933</v>
      </c>
      <c r="AJ289" s="221">
        <v>0.41806020066889632</v>
      </c>
      <c r="AK289" s="221">
        <v>2.2434505717180491</v>
      </c>
      <c r="AL289" s="221">
        <v>1.5541637671073998</v>
      </c>
      <c r="AM289" s="221"/>
      <c r="AN289" s="221">
        <v>1.3344453711426187</v>
      </c>
      <c r="AO289" s="222">
        <v>1.0989304336993468</v>
      </c>
    </row>
    <row r="290" spans="1:41">
      <c r="A290" s="99" t="s">
        <v>146</v>
      </c>
      <c r="B290" s="221">
        <v>370.55570186989735</v>
      </c>
      <c r="C290" s="221">
        <v>325.64202334630352</v>
      </c>
      <c r="D290" s="221">
        <v>306.85068649885585</v>
      </c>
      <c r="E290" s="221">
        <v>218.39153708896251</v>
      </c>
      <c r="F290" s="221">
        <v>192.82416488125773</v>
      </c>
      <c r="G290" s="221">
        <v>182.20327017028609</v>
      </c>
      <c r="H290" s="221">
        <v>171.22040072859744</v>
      </c>
      <c r="I290" s="221">
        <v>148.7682652678906</v>
      </c>
      <c r="J290" s="221">
        <v>141.77377041952337</v>
      </c>
      <c r="K290" s="221">
        <v>33.89865952863925</v>
      </c>
      <c r="L290" s="221">
        <v>35.227250683788867</v>
      </c>
      <c r="M290" s="221">
        <v>37.001795332136446</v>
      </c>
      <c r="N290" s="221">
        <v>36.536705778919959</v>
      </c>
      <c r="O290" s="221">
        <v>34.369322924338384</v>
      </c>
      <c r="P290" s="221">
        <v>28.983480193326805</v>
      </c>
      <c r="Q290" s="221">
        <v>28.477240283153542</v>
      </c>
      <c r="R290" s="221">
        <v>26.91100058351163</v>
      </c>
      <c r="S290" s="221">
        <v>29.274467916765566</v>
      </c>
      <c r="T290" s="221">
        <v>25.807502851484653</v>
      </c>
      <c r="U290" s="221">
        <v>25.803941908713689</v>
      </c>
      <c r="V290" s="221">
        <v>24.433823200964845</v>
      </c>
      <c r="W290" s="221">
        <v>20.587771410546239</v>
      </c>
      <c r="X290" s="221">
        <v>20.53566149662009</v>
      </c>
      <c r="Y290" s="221">
        <v>21.846544119039056</v>
      </c>
      <c r="Z290" s="221">
        <v>22.092691851538582</v>
      </c>
      <c r="AA290" s="221">
        <v>65.864247643923619</v>
      </c>
      <c r="AB290" s="221">
        <v>63.489568684545773</v>
      </c>
      <c r="AC290" s="221">
        <v>25.859460465982359</v>
      </c>
      <c r="AD290" s="221">
        <v>27.753622658881817</v>
      </c>
      <c r="AE290" s="221">
        <v>24.827374344581056</v>
      </c>
      <c r="AF290" s="221">
        <v>27.717523928309973</v>
      </c>
      <c r="AG290" s="221">
        <v>28.422571559391173</v>
      </c>
      <c r="AH290" s="221">
        <v>34.341318376862517</v>
      </c>
      <c r="AI290" s="221">
        <v>48.604608822305451</v>
      </c>
      <c r="AJ290" s="221">
        <v>48.588578844905904</v>
      </c>
      <c r="AK290" s="221">
        <v>47.353693250349785</v>
      </c>
      <c r="AL290" s="221">
        <v>44.322662955230804</v>
      </c>
      <c r="AM290" s="221"/>
      <c r="AN290" s="221">
        <v>44.120100083402832</v>
      </c>
      <c r="AO290" s="222">
        <v>32.798846790411275</v>
      </c>
    </row>
    <row r="291" spans="1:41">
      <c r="A291" s="99" t="s">
        <v>147</v>
      </c>
      <c r="B291" s="221">
        <v>19.66464752875077</v>
      </c>
      <c r="C291" s="221">
        <v>20.350194552529182</v>
      </c>
      <c r="D291" s="221">
        <v>20.344679633867273</v>
      </c>
      <c r="E291" s="221">
        <v>23.7382105531481</v>
      </c>
      <c r="F291" s="221">
        <v>15.17849060019916</v>
      </c>
      <c r="G291" s="221">
        <v>21.659936178023777</v>
      </c>
      <c r="H291" s="221">
        <v>13.863590366322606</v>
      </c>
      <c r="I291" s="221">
        <v>12.106594230048708</v>
      </c>
      <c r="J291" s="221">
        <v>10.559731928308459</v>
      </c>
      <c r="K291" s="221">
        <v>16.855224910600391</v>
      </c>
      <c r="L291" s="221">
        <v>36.682120618416711</v>
      </c>
      <c r="M291" s="221">
        <v>14.416517055655294</v>
      </c>
      <c r="N291" s="221">
        <v>12.967909917830452</v>
      </c>
      <c r="O291" s="221">
        <v>20.719791820101143</v>
      </c>
      <c r="P291" s="221">
        <v>27.460487668422772</v>
      </c>
      <c r="Q291" s="221">
        <v>19.131996055865429</v>
      </c>
      <c r="R291" s="221">
        <v>13.44855372474923</v>
      </c>
      <c r="S291" s="221">
        <v>21.019595432128071</v>
      </c>
      <c r="T291" s="221">
        <v>12.396124487672813</v>
      </c>
      <c r="U291" s="221">
        <v>14.876461712561294</v>
      </c>
      <c r="V291" s="221">
        <v>10.620002680126859</v>
      </c>
      <c r="W291" s="221">
        <v>23.395194784711634</v>
      </c>
      <c r="X291" s="221">
        <v>21.599889635600398</v>
      </c>
      <c r="Y291" s="221">
        <v>16.820324479866724</v>
      </c>
      <c r="Z291" s="221">
        <v>20.621684487307963</v>
      </c>
      <c r="AA291" s="221">
        <v>17.948536938336098</v>
      </c>
      <c r="AB291" s="221">
        <v>18.951739655543236</v>
      </c>
      <c r="AC291" s="221">
        <v>18.527570234853247</v>
      </c>
      <c r="AD291" s="221">
        <v>8.1843226376902667</v>
      </c>
      <c r="AE291" s="221">
        <v>11.233758526555377</v>
      </c>
      <c r="AF291" s="221">
        <v>9.442531384723841</v>
      </c>
      <c r="AG291" s="221">
        <v>21.963842215531475</v>
      </c>
      <c r="AH291" s="221">
        <v>10.724059870932864</v>
      </c>
      <c r="AI291" s="221">
        <v>19.513368705784433</v>
      </c>
      <c r="AJ291" s="221">
        <v>21.370987870014478</v>
      </c>
      <c r="AK291" s="221">
        <v>35.925363053022629</v>
      </c>
      <c r="AL291" s="221">
        <v>20.366504291347713</v>
      </c>
      <c r="AM291" s="221"/>
      <c r="AN291" s="221">
        <v>8.0789546844592728</v>
      </c>
      <c r="AO291" s="222">
        <v>7.7236568133686889</v>
      </c>
    </row>
    <row r="292" spans="1:41">
      <c r="A292" s="99" t="s">
        <v>148</v>
      </c>
      <c r="B292" s="221">
        <v>-12.685453428145028</v>
      </c>
      <c r="C292" s="221">
        <v>-7.7042801556420235</v>
      </c>
      <c r="D292" s="221">
        <v>-12.550057208237986</v>
      </c>
      <c r="E292" s="221">
        <v>-7.0736681111394333</v>
      </c>
      <c r="F292" s="221">
        <v>-6.5179999396481492</v>
      </c>
      <c r="G292" s="221">
        <v>-17.960520742142272</v>
      </c>
      <c r="H292" s="221">
        <v>-12.978142076502733</v>
      </c>
      <c r="I292" s="221">
        <v>-11.849007118771077</v>
      </c>
      <c r="J292" s="221">
        <v>-1.7195388108727763</v>
      </c>
      <c r="K292" s="221">
        <v>-13.028294192684916</v>
      </c>
      <c r="L292" s="221">
        <v>-13.462396461756319</v>
      </c>
      <c r="M292" s="221">
        <v>-16.032315978456012</v>
      </c>
      <c r="N292" s="221">
        <v>-6.1035403915733939</v>
      </c>
      <c r="O292" s="221">
        <v>-11.751035171273791</v>
      </c>
      <c r="P292" s="221">
        <v>-7.459555224019768</v>
      </c>
      <c r="Q292" s="221">
        <v>-10.875803911757348</v>
      </c>
      <c r="R292" s="221">
        <v>-28.994970685487232</v>
      </c>
      <c r="S292" s="221">
        <v>-14.202072948809242</v>
      </c>
      <c r="T292" s="221">
        <v>-21.232593409623604</v>
      </c>
      <c r="U292" s="221">
        <v>-17.646642776310824</v>
      </c>
      <c r="V292" s="221">
        <v>-9.547951936391657</v>
      </c>
      <c r="W292" s="221">
        <v>-9.2949897481730712</v>
      </c>
      <c r="X292" s="221">
        <v>-23.481996807315582</v>
      </c>
      <c r="Y292" s="221">
        <v>-16.602616284573006</v>
      </c>
      <c r="Z292" s="221">
        <v>-7.4653623734703825</v>
      </c>
      <c r="AA292" s="221">
        <v>-15.398326921040557</v>
      </c>
      <c r="AB292" s="221">
        <v>-8.8347699485465636</v>
      </c>
      <c r="AC292" s="221">
        <v>-22.042222377394502</v>
      </c>
      <c r="AD292" s="221">
        <v>-9.9307986291259578</v>
      </c>
      <c r="AE292" s="221">
        <v>-16.379364514169616</v>
      </c>
      <c r="AF292" s="221">
        <v>-3.1316938260893141</v>
      </c>
      <c r="AG292" s="221">
        <v>-7.0206596090075335</v>
      </c>
      <c r="AH292" s="221">
        <v>-11.629557049700983</v>
      </c>
      <c r="AI292" s="221">
        <v>-9.6168851435705367</v>
      </c>
      <c r="AJ292" s="221">
        <v>-12.516847202116507</v>
      </c>
      <c r="AK292" s="221">
        <v>-16.234862739422013</v>
      </c>
      <c r="AL292" s="221">
        <v>0.74808629088378575</v>
      </c>
      <c r="AM292" s="221"/>
      <c r="AN292" s="221">
        <v>-12.415902140672783</v>
      </c>
      <c r="AO292" s="222">
        <v>-10.784645227883468</v>
      </c>
    </row>
    <row r="293" spans="1:41" ht="17" thickBot="1">
      <c r="A293" s="205" t="s">
        <v>153</v>
      </c>
      <c r="B293" s="201">
        <v>1556.4041787376</v>
      </c>
      <c r="C293" s="201">
        <v>1658.8715953307392</v>
      </c>
      <c r="D293" s="201">
        <v>1878.3252288329518</v>
      </c>
      <c r="E293" s="201">
        <v>2191.1164924802447</v>
      </c>
      <c r="F293" s="201">
        <v>2565.919309574821</v>
      </c>
      <c r="G293" s="201">
        <v>2536.1610798904294</v>
      </c>
      <c r="H293" s="201">
        <v>2810.7164541590769</v>
      </c>
      <c r="I293" s="201">
        <v>3031.9876358186589</v>
      </c>
      <c r="J293" s="201">
        <v>2998.5450056215691</v>
      </c>
      <c r="K293" s="201">
        <v>2898.6595286392439</v>
      </c>
      <c r="L293" s="201">
        <v>2944.7149424841418</v>
      </c>
      <c r="M293" s="201">
        <v>3033.7701974865349</v>
      </c>
      <c r="N293" s="201">
        <v>3116.8126331450985</v>
      </c>
      <c r="O293" s="201">
        <v>3182.4029066627386</v>
      </c>
      <c r="P293" s="201">
        <v>3097.9532845354097</v>
      </c>
      <c r="Q293" s="201">
        <v>2924.4433324993747</v>
      </c>
      <c r="R293" s="201">
        <v>2819.3614715607546</v>
      </c>
      <c r="S293" s="201">
        <v>3061.0807817074137</v>
      </c>
      <c r="T293" s="201">
        <v>3021.3579333943321</v>
      </c>
      <c r="U293" s="201">
        <v>2876.0844964164462</v>
      </c>
      <c r="V293" s="201">
        <v>2692.6117836244252</v>
      </c>
      <c r="W293" s="201">
        <v>2415.8035855107514</v>
      </c>
      <c r="X293" s="201">
        <v>2196.9314755326068</v>
      </c>
      <c r="Y293" s="201">
        <v>1951.4889347443348</v>
      </c>
      <c r="Z293" s="201">
        <v>1571.6702369241236</v>
      </c>
      <c r="AA293" s="201">
        <v>1350.7553563234619</v>
      </c>
      <c r="AB293" s="201">
        <v>1325.5877438247605</v>
      </c>
      <c r="AC293" s="201">
        <v>1427.4763556238315</v>
      </c>
      <c r="AD293" s="201">
        <v>1655.8857702397568</v>
      </c>
      <c r="AE293" s="201">
        <v>1655.4538536190296</v>
      </c>
      <c r="AF293" s="201">
        <v>1713.3280008676554</v>
      </c>
      <c r="AG293" s="201">
        <v>1296.6159310698874</v>
      </c>
      <c r="AH293" s="201">
        <v>1325.769503665912</v>
      </c>
      <c r="AI293" s="201">
        <v>1495.279338327091</v>
      </c>
      <c r="AJ293" s="201">
        <v>1375.2807867019419</v>
      </c>
      <c r="AK293" s="201">
        <v>1332.1090847686594</v>
      </c>
      <c r="AL293" s="201">
        <v>1327.7429830665737</v>
      </c>
      <c r="AM293" s="201"/>
      <c r="AN293" s="201">
        <v>1274.1228801779262</v>
      </c>
      <c r="AO293" s="218">
        <v>2419.2931252335784</v>
      </c>
    </row>
    <row r="294" spans="1:41" ht="16" thickTop="1">
      <c r="A294" s="96" t="s">
        <v>110</v>
      </c>
      <c r="B294" s="214">
        <v>1661.838293389518</v>
      </c>
      <c r="C294" s="214">
        <v>1745.408560311284</v>
      </c>
      <c r="D294" s="214">
        <v>1961.9565217391305</v>
      </c>
      <c r="E294" s="214">
        <v>2264.0198827427989</v>
      </c>
      <c r="F294" s="214">
        <v>2628.3834756631159</v>
      </c>
      <c r="G294" s="214">
        <v>2588.2635339301351</v>
      </c>
      <c r="H294" s="214">
        <v>2894.4292653309044</v>
      </c>
      <c r="I294" s="214">
        <v>3128.3954664668418</v>
      </c>
      <c r="J294" s="214">
        <v>3093.979409625008</v>
      </c>
      <c r="K294" s="214">
        <v>3009.2850122336313</v>
      </c>
      <c r="L294" s="214">
        <v>3088.5724816201428</v>
      </c>
      <c r="M294" s="214">
        <v>3238.3482944344705</v>
      </c>
      <c r="N294" s="214">
        <v>3387.1774929834642</v>
      </c>
      <c r="O294" s="214">
        <v>3513.3631200798673</v>
      </c>
      <c r="P294" s="214">
        <v>3465.2897570982332</v>
      </c>
      <c r="Q294" s="214">
        <v>3318.6801866105461</v>
      </c>
      <c r="R294" s="214">
        <v>3225.0826641473786</v>
      </c>
      <c r="S294" s="214">
        <v>3500.2637339451967</v>
      </c>
      <c r="T294" s="214">
        <v>3478.936615569733</v>
      </c>
      <c r="U294" s="214">
        <v>3361.9153149754807</v>
      </c>
      <c r="V294" s="214">
        <v>3213.3380980033062</v>
      </c>
      <c r="W294" s="214">
        <v>2963.3142316387152</v>
      </c>
      <c r="X294" s="214">
        <v>2786.1591218147059</v>
      </c>
      <c r="Y294" s="214">
        <v>2602.824527194593</v>
      </c>
      <c r="Z294" s="214">
        <v>2277.9376476753487</v>
      </c>
      <c r="AA294" s="214">
        <v>2087.9778334686384</v>
      </c>
      <c r="AB294" s="214">
        <v>2038.887877835316</v>
      </c>
      <c r="AC294" s="214">
        <v>2139.9964310375594</v>
      </c>
      <c r="AD294" s="214">
        <v>2369.9825352400853</v>
      </c>
      <c r="AE294" s="214">
        <v>2395.5483875472146</v>
      </c>
      <c r="AF294" s="214">
        <v>2484.1720669179253</v>
      </c>
      <c r="AG294" s="214">
        <v>2114.911270517392</v>
      </c>
      <c r="AH294" s="214">
        <v>2126.5398520120284</v>
      </c>
      <c r="AI294" s="214">
        <v>2249.4212962962961</v>
      </c>
      <c r="AJ294" s="214">
        <v>2076.5798931762592</v>
      </c>
      <c r="AK294" s="214">
        <v>1969.2611086987988</v>
      </c>
      <c r="AL294" s="214">
        <v>1909.1974019948968</v>
      </c>
      <c r="AM294" s="214"/>
      <c r="AN294" s="214">
        <v>1807.9510703363915</v>
      </c>
      <c r="AO294" s="215">
        <v>2790.9585164884052</v>
      </c>
    </row>
    <row r="295" spans="1:41">
      <c r="A295" s="96" t="s">
        <v>111</v>
      </c>
      <c r="B295" s="221">
        <v>-105.47800895443773</v>
      </c>
      <c r="C295" s="221">
        <v>-86.536964980544752</v>
      </c>
      <c r="D295" s="221">
        <v>-83.631292906178487</v>
      </c>
      <c r="E295" s="221">
        <v>-72.903390262554169</v>
      </c>
      <c r="F295" s="221">
        <v>-62.494342013941271</v>
      </c>
      <c r="G295" s="221">
        <v>-52.102454039705179</v>
      </c>
      <c r="H295" s="221">
        <v>-83.738109694393842</v>
      </c>
      <c r="I295" s="221">
        <v>-96.431247658299</v>
      </c>
      <c r="J295" s="221">
        <v>-95.43440400343907</v>
      </c>
      <c r="K295" s="221">
        <v>-110.62548359438718</v>
      </c>
      <c r="L295" s="221">
        <v>-143.85753913600124</v>
      </c>
      <c r="M295" s="221">
        <v>-204.57809694793539</v>
      </c>
      <c r="N295" s="221">
        <v>-270.36485983836604</v>
      </c>
      <c r="O295" s="221">
        <v>-330.96021341712901</v>
      </c>
      <c r="P295" s="221">
        <v>-367.33647256282347</v>
      </c>
      <c r="Q295" s="221">
        <v>-394.23685411117162</v>
      </c>
      <c r="R295" s="221">
        <v>-405.72119258662366</v>
      </c>
      <c r="S295" s="221">
        <v>-439.18295223778262</v>
      </c>
      <c r="T295" s="221">
        <v>-457.57868217540079</v>
      </c>
      <c r="U295" s="221">
        <v>-485.8308185590343</v>
      </c>
      <c r="V295" s="221">
        <v>-520.72631437888072</v>
      </c>
      <c r="W295" s="221">
        <v>-547.51064612796392</v>
      </c>
      <c r="X295" s="221">
        <v>-589.22764628209916</v>
      </c>
      <c r="Y295" s="221">
        <v>-651.33559245025833</v>
      </c>
      <c r="Z295" s="221">
        <v>-706.26741075122504</v>
      </c>
      <c r="AA295" s="221">
        <v>-737.22247714517664</v>
      </c>
      <c r="AB295" s="221">
        <v>-713.30013401055533</v>
      </c>
      <c r="AC295" s="221">
        <v>-712.52007541372814</v>
      </c>
      <c r="AD295" s="221">
        <v>-714.09676500032879</v>
      </c>
      <c r="AE295" s="221">
        <v>-740.094533928185</v>
      </c>
      <c r="AF295" s="221">
        <v>-770.84406605026982</v>
      </c>
      <c r="AG295" s="221">
        <v>-818.2953394475046</v>
      </c>
      <c r="AH295" s="221">
        <v>-800.77034834611618</v>
      </c>
      <c r="AI295" s="221">
        <v>-754.14195796920512</v>
      </c>
      <c r="AJ295" s="221">
        <v>-701.29910647431734</v>
      </c>
      <c r="AK295" s="221">
        <v>-637.15202393013953</v>
      </c>
      <c r="AL295" s="221">
        <v>-581.45441892832287</v>
      </c>
      <c r="AM295" s="221"/>
      <c r="AN295" s="221">
        <v>-533.82819015846542</v>
      </c>
      <c r="AO295" s="222">
        <v>-371.66539125482723</v>
      </c>
    </row>
    <row r="296" spans="1:41">
      <c r="A296" s="99" t="s">
        <v>149</v>
      </c>
      <c r="B296" s="221">
        <v>2138.1792643314898</v>
      </c>
      <c r="C296" s="221">
        <v>2328.988326848249</v>
      </c>
      <c r="D296" s="221">
        <v>2674.5923913043475</v>
      </c>
      <c r="E296" s="221">
        <v>3044.0670405302067</v>
      </c>
      <c r="F296" s="221">
        <v>3537.4332357645067</v>
      </c>
      <c r="G296" s="221">
        <v>3633.1365959730028</v>
      </c>
      <c r="H296" s="221">
        <v>3892.582473183566</v>
      </c>
      <c r="I296" s="221">
        <v>4188.6240164855753</v>
      </c>
      <c r="J296" s="221">
        <v>4194.6165207998056</v>
      </c>
      <c r="K296" s="221">
        <v>4082.9377444112174</v>
      </c>
      <c r="L296" s="221">
        <v>4152.1405986304817</v>
      </c>
      <c r="M296" s="221">
        <v>4323.9676840215434</v>
      </c>
      <c r="N296" s="221">
        <v>4475.2138775234162</v>
      </c>
      <c r="O296" s="221">
        <v>4671.298342089327</v>
      </c>
      <c r="P296" s="221">
        <v>4542.4650721867383</v>
      </c>
      <c r="Q296" s="221">
        <v>4304.3900572488192</v>
      </c>
      <c r="R296" s="221">
        <v>4115.882630803856</v>
      </c>
      <c r="S296" s="221">
        <v>4382.9812485164966</v>
      </c>
      <c r="T296" s="221">
        <v>4310.6676860985426</v>
      </c>
      <c r="U296" s="221">
        <v>4193.7476423990947</v>
      </c>
      <c r="V296" s="221">
        <v>4062.1677759413947</v>
      </c>
      <c r="W296" s="221">
        <v>3716.5553861521475</v>
      </c>
      <c r="X296" s="221">
        <v>3566.396011115271</v>
      </c>
      <c r="Y296" s="221">
        <v>3402.6465744088746</v>
      </c>
      <c r="Z296" s="221">
        <v>3057.2773492447295</v>
      </c>
      <c r="AA296" s="221">
        <v>2807.3576647488617</v>
      </c>
      <c r="AB296" s="221">
        <v>2661.0112006353093</v>
      </c>
      <c r="AC296" s="221">
        <v>2733.708850250991</v>
      </c>
      <c r="AD296" s="221">
        <v>2965.8377604185694</v>
      </c>
      <c r="AE296" s="221">
        <v>3001.947929539409</v>
      </c>
      <c r="AF296" s="221">
        <v>3058.0990211762155</v>
      </c>
      <c r="AG296" s="221">
        <v>2657.5347217404578</v>
      </c>
      <c r="AH296" s="221">
        <v>2797.1348447477785</v>
      </c>
      <c r="AI296" s="221">
        <v>2951.9545880149808</v>
      </c>
      <c r="AJ296" s="221">
        <v>2241.4204063295565</v>
      </c>
      <c r="AK296" s="221">
        <v>2506.7001978096205</v>
      </c>
      <c r="AL296" s="221">
        <v>2490.9417768499188</v>
      </c>
      <c r="AM296" s="221"/>
      <c r="AN296" s="221">
        <v>2399.7275507367249</v>
      </c>
      <c r="AO296" s="222">
        <v>3365.619049313947</v>
      </c>
    </row>
    <row r="297" spans="1:41">
      <c r="A297" s="99" t="s">
        <v>150</v>
      </c>
      <c r="B297" s="221">
        <v>-268.98428583969803</v>
      </c>
      <c r="C297" s="221">
        <v>-300.66147859922177</v>
      </c>
      <c r="D297" s="221">
        <v>-347.07522883295195</v>
      </c>
      <c r="E297" s="221">
        <v>-367.16161101198065</v>
      </c>
      <c r="F297" s="221">
        <v>-422.31207942303632</v>
      </c>
      <c r="G297" s="221">
        <v>-430.85481912400104</v>
      </c>
      <c r="H297" s="221">
        <v>-431.18801861971258</v>
      </c>
      <c r="I297" s="221">
        <v>-511.38066691644815</v>
      </c>
      <c r="J297" s="221">
        <v>-587.02409558872159</v>
      </c>
      <c r="K297" s="221">
        <v>-619.29358623141434</v>
      </c>
      <c r="L297" s="221">
        <v>-667.41673294407474</v>
      </c>
      <c r="M297" s="221">
        <v>-726.51705565529619</v>
      </c>
      <c r="N297" s="221">
        <v>-783.16369661515569</v>
      </c>
      <c r="O297" s="221">
        <v>-825.28927513461315</v>
      </c>
      <c r="P297" s="221">
        <v>-842.19932553188187</v>
      </c>
      <c r="Q297" s="221">
        <v>-817.33358842661414</v>
      </c>
      <c r="R297" s="221">
        <v>-784.87871294006504</v>
      </c>
      <c r="S297" s="221">
        <v>-789.50075164174382</v>
      </c>
      <c r="T297" s="221">
        <v>-762.93195292230166</v>
      </c>
      <c r="U297" s="221">
        <v>-751.79177668804221</v>
      </c>
      <c r="V297" s="221">
        <v>-750.52485817662046</v>
      </c>
      <c r="W297" s="221">
        <v>-699.43746385573832</v>
      </c>
      <c r="X297" s="221">
        <v>-682.78118286986853</v>
      </c>
      <c r="Y297" s="221">
        <v>-712.7766313916286</v>
      </c>
      <c r="Z297" s="221">
        <v>-703.27023324660524</v>
      </c>
      <c r="AA297" s="221">
        <v>-639.96152624333774</v>
      </c>
      <c r="AB297" s="221">
        <v>-560.53637311185742</v>
      </c>
      <c r="AC297" s="221">
        <v>-536.53143402462581</v>
      </c>
      <c r="AD297" s="221">
        <v>-523.0220611339671</v>
      </c>
      <c r="AE297" s="221">
        <v>-502.44014829399077</v>
      </c>
      <c r="AF297" s="221">
        <v>-527.51416718635619</v>
      </c>
      <c r="AG297" s="221">
        <v>-441.21931930126397</v>
      </c>
      <c r="AH297" s="221">
        <v>-454.55958374159542</v>
      </c>
      <c r="AI297" s="221">
        <v>-468.35986267166038</v>
      </c>
      <c r="AJ297" s="221">
        <v>-92.054360305495933</v>
      </c>
      <c r="AK297" s="221">
        <v>-307.66029816181793</v>
      </c>
      <c r="AL297" s="221">
        <v>-335.46740895383903</v>
      </c>
      <c r="AM297" s="221"/>
      <c r="AN297" s="221">
        <v>-305.26549902696695</v>
      </c>
      <c r="AO297" s="222">
        <v>-300.50185972842621</v>
      </c>
    </row>
    <row r="298" spans="1:41">
      <c r="A298" s="99" t="s">
        <v>151</v>
      </c>
      <c r="B298" s="221">
        <v>-105.47800895443773</v>
      </c>
      <c r="C298" s="221">
        <v>-86.536964980544752</v>
      </c>
      <c r="D298" s="221">
        <v>-83.631292906178487</v>
      </c>
      <c r="E298" s="221">
        <v>-72.903390262554169</v>
      </c>
      <c r="F298" s="221">
        <v>-62.494342013941271</v>
      </c>
      <c r="G298" s="221">
        <v>-52.102454039705179</v>
      </c>
      <c r="H298" s="221">
        <v>-83.738109694393842</v>
      </c>
      <c r="I298" s="221">
        <v>-96.431247658299</v>
      </c>
      <c r="J298" s="221">
        <v>-95.43440400343907</v>
      </c>
      <c r="K298" s="221">
        <v>-110.62548359438718</v>
      </c>
      <c r="L298" s="221">
        <v>-143.85753913600124</v>
      </c>
      <c r="M298" s="221">
        <v>-204.57809694793539</v>
      </c>
      <c r="N298" s="221">
        <v>-270.36485983836604</v>
      </c>
      <c r="O298" s="221">
        <v>-330.96021341712901</v>
      </c>
      <c r="P298" s="221">
        <v>-367.33647256282347</v>
      </c>
      <c r="Q298" s="221">
        <v>-394.23685411117162</v>
      </c>
      <c r="R298" s="221">
        <v>-405.72119258662366</v>
      </c>
      <c r="S298" s="221">
        <v>-439.18295223778262</v>
      </c>
      <c r="T298" s="221">
        <v>-457.57868217540079</v>
      </c>
      <c r="U298" s="221">
        <v>-485.8308185590343</v>
      </c>
      <c r="V298" s="221">
        <v>-520.71514718363346</v>
      </c>
      <c r="W298" s="221">
        <v>-547.50013143367858</v>
      </c>
      <c r="X298" s="221">
        <v>-589.22764628209916</v>
      </c>
      <c r="Y298" s="221">
        <v>-651.33559245025833</v>
      </c>
      <c r="Z298" s="221">
        <v>-706.25821695519869</v>
      </c>
      <c r="AA298" s="221">
        <v>-737.21365288906156</v>
      </c>
      <c r="AB298" s="221">
        <v>-713.30013401055533</v>
      </c>
      <c r="AC298" s="221">
        <v>-712.52007541372814</v>
      </c>
      <c r="AD298" s="221">
        <v>-714.09676500032879</v>
      </c>
      <c r="AE298" s="221">
        <v>-740.094533928185</v>
      </c>
      <c r="AF298" s="221">
        <v>-770.84406605026982</v>
      </c>
      <c r="AG298" s="221">
        <v>-818.2953394475046</v>
      </c>
      <c r="AH298" s="221">
        <v>-800.77034834611618</v>
      </c>
      <c r="AI298" s="221">
        <v>-754.14195796920512</v>
      </c>
      <c r="AJ298" s="221">
        <v>-701.29910647431734</v>
      </c>
      <c r="AK298" s="221">
        <v>-637.15202393013953</v>
      </c>
      <c r="AL298" s="221">
        <v>-581.45441892832287</v>
      </c>
      <c r="AM298" s="221"/>
      <c r="AN298" s="221">
        <v>-533.82819015846542</v>
      </c>
      <c r="AO298" s="222">
        <v>-371.66539125482723</v>
      </c>
    </row>
    <row r="299" spans="1:41">
      <c r="A299" s="99" t="s">
        <v>33</v>
      </c>
      <c r="B299" s="221">
        <v>-207.35668510227376</v>
      </c>
      <c r="C299" s="221">
        <v>-282.91828793774323</v>
      </c>
      <c r="D299" s="221">
        <v>-365.56064073226543</v>
      </c>
      <c r="E299" s="221">
        <v>-412.88554677542697</v>
      </c>
      <c r="F299" s="221">
        <v>-486.70750475270825</v>
      </c>
      <c r="G299" s="221">
        <v>-614.01824291886703</v>
      </c>
      <c r="H299" s="221">
        <v>-566.93989071038254</v>
      </c>
      <c r="I299" s="221">
        <v>-548.84788310228555</v>
      </c>
      <c r="J299" s="221">
        <v>-513.61301558607613</v>
      </c>
      <c r="K299" s="221">
        <v>-454.35914594617202</v>
      </c>
      <c r="L299" s="221">
        <v>-396.15138406626443</v>
      </c>
      <c r="M299" s="221">
        <v>-359.12028725314184</v>
      </c>
      <c r="N299" s="221">
        <v>-304.87268792479625</v>
      </c>
      <c r="O299" s="221">
        <v>-332.64594687484657</v>
      </c>
      <c r="P299" s="221">
        <v>-234.97598955662272</v>
      </c>
      <c r="Q299" s="221">
        <v>-168.39099913170173</v>
      </c>
      <c r="R299" s="221">
        <v>-105.90736058240017</v>
      </c>
      <c r="S299" s="221">
        <v>-93.216762929556666</v>
      </c>
      <c r="T299" s="221">
        <v>-68.79911760650765</v>
      </c>
      <c r="U299" s="221">
        <v>-80.040550735571486</v>
      </c>
      <c r="V299" s="221">
        <v>-98.304819761468721</v>
      </c>
      <c r="W299" s="221">
        <v>-53.803690657694126</v>
      </c>
      <c r="X299" s="221">
        <v>-97.435998502197435</v>
      </c>
      <c r="Y299" s="221">
        <v>-87.026484675236162</v>
      </c>
      <c r="Z299" s="221">
        <v>-76.078662118802228</v>
      </c>
      <c r="AA299" s="221">
        <v>-57.719459249585256</v>
      </c>
      <c r="AB299" s="221">
        <v>-37.001803351918333</v>
      </c>
      <c r="AC299" s="221">
        <v>-30.607732234713591</v>
      </c>
      <c r="AD299" s="221">
        <v>-53.388090349075966</v>
      </c>
      <c r="AE299" s="221">
        <v>-70.732882307353961</v>
      </c>
      <c r="AF299" s="221">
        <v>-87.267156530462842</v>
      </c>
      <c r="AG299" s="221">
        <v>-103.82528824941379</v>
      </c>
      <c r="AH299" s="221">
        <v>-199.60806838530931</v>
      </c>
      <c r="AI299" s="221">
        <v>-233.25010403662088</v>
      </c>
      <c r="AJ299" s="221">
        <v>-50.716318075175963</v>
      </c>
      <c r="AK299" s="221">
        <v>-211.39697013557196</v>
      </c>
      <c r="AL299" s="221">
        <v>-231.38482950591509</v>
      </c>
      <c r="AM299" s="221"/>
      <c r="AN299" s="221">
        <v>-281.00083402835696</v>
      </c>
      <c r="AO299" s="222">
        <v>-270.02989802637433</v>
      </c>
    </row>
    <row r="300" spans="1:41">
      <c r="A300" s="99" t="s">
        <v>34</v>
      </c>
      <c r="B300" s="221">
        <v>0</v>
      </c>
      <c r="C300" s="221">
        <v>0</v>
      </c>
      <c r="D300" s="221">
        <v>0</v>
      </c>
      <c r="E300" s="221">
        <v>0</v>
      </c>
      <c r="F300" s="221">
        <v>0</v>
      </c>
      <c r="G300" s="221">
        <v>0</v>
      </c>
      <c r="H300" s="221">
        <v>0</v>
      </c>
      <c r="I300" s="221">
        <v>0</v>
      </c>
      <c r="J300" s="221">
        <v>0</v>
      </c>
      <c r="K300" s="221">
        <v>0</v>
      </c>
      <c r="L300" s="221">
        <v>0</v>
      </c>
      <c r="M300" s="221">
        <v>0</v>
      </c>
      <c r="N300" s="221">
        <v>0</v>
      </c>
      <c r="O300" s="221">
        <v>0</v>
      </c>
      <c r="P300" s="221">
        <v>0</v>
      </c>
      <c r="Q300" s="221">
        <v>0</v>
      </c>
      <c r="R300" s="221">
        <v>0</v>
      </c>
      <c r="S300" s="221">
        <v>0</v>
      </c>
      <c r="T300" s="221">
        <v>0</v>
      </c>
      <c r="U300" s="221">
        <v>0</v>
      </c>
      <c r="V300" s="221">
        <v>-1.1167195247241704E-2</v>
      </c>
      <c r="W300" s="221">
        <v>-1.0514694285263656E-2</v>
      </c>
      <c r="X300" s="221">
        <v>-1.9707928499635402E-2</v>
      </c>
      <c r="Y300" s="221">
        <v>-1.8931147416844936E-2</v>
      </c>
      <c r="Z300" s="221" t="e">
        <v>#VALUE!</v>
      </c>
      <c r="AA300" s="221">
        <v>-21.707670043415341</v>
      </c>
      <c r="AB300" s="221">
        <v>-24.585146336217591</v>
      </c>
      <c r="AC300" s="221">
        <v>-26.573252954092279</v>
      </c>
      <c r="AD300" s="221">
        <v>-19.445073695440893</v>
      </c>
      <c r="AE300" s="221">
        <v>-33.226511390849616</v>
      </c>
      <c r="AF300" s="221">
        <v>40.85436945852878</v>
      </c>
      <c r="AG300" s="221">
        <v>2.4211563276122821</v>
      </c>
      <c r="AH300" s="221">
        <v>-16.427340608845491</v>
      </c>
      <c r="AI300" s="221">
        <v>-0.92332501040366199</v>
      </c>
      <c r="AJ300" s="221">
        <v>-22.069834772625168</v>
      </c>
      <c r="AK300" s="221">
        <v>-18.381820813431755</v>
      </c>
      <c r="AL300" s="221">
        <v>-14.892136395267919</v>
      </c>
      <c r="AM300" s="221"/>
      <c r="AN300" s="221">
        <v>-5.5101473450097309</v>
      </c>
      <c r="AO300" s="222">
        <v>-4.1287750707408657</v>
      </c>
    </row>
    <row r="301" spans="1:41" ht="16">
      <c r="A301" s="205" t="s">
        <v>154</v>
      </c>
      <c r="B301" s="224" t="s">
        <v>214</v>
      </c>
      <c r="C301" s="224" t="s">
        <v>214</v>
      </c>
      <c r="D301" s="224" t="s">
        <v>214</v>
      </c>
      <c r="E301" s="224" t="s">
        <v>214</v>
      </c>
      <c r="F301" s="224" t="s">
        <v>214</v>
      </c>
      <c r="G301" s="224" t="s">
        <v>214</v>
      </c>
      <c r="H301" s="224" t="s">
        <v>214</v>
      </c>
      <c r="I301" s="224" t="s">
        <v>214</v>
      </c>
      <c r="J301" s="224" t="s">
        <v>214</v>
      </c>
      <c r="K301" s="224" t="s">
        <v>214</v>
      </c>
      <c r="L301" s="224" t="s">
        <v>214</v>
      </c>
      <c r="M301" s="224" t="s">
        <v>214</v>
      </c>
      <c r="N301" s="224" t="s">
        <v>214</v>
      </c>
      <c r="O301" s="224" t="s">
        <v>214</v>
      </c>
      <c r="P301" s="224" t="s">
        <v>214</v>
      </c>
      <c r="Q301" s="224" t="s">
        <v>214</v>
      </c>
      <c r="R301" s="224" t="s">
        <v>214</v>
      </c>
      <c r="S301" s="224" t="s">
        <v>214</v>
      </c>
      <c r="T301" s="224" t="s">
        <v>214</v>
      </c>
      <c r="U301" s="224" t="s">
        <v>214</v>
      </c>
      <c r="V301" s="224" t="s">
        <v>214</v>
      </c>
      <c r="W301" s="224" t="s">
        <v>214</v>
      </c>
      <c r="X301" s="224" t="s">
        <v>214</v>
      </c>
      <c r="Y301" s="224" t="s">
        <v>214</v>
      </c>
      <c r="Z301" s="224" t="s">
        <v>214</v>
      </c>
      <c r="AA301" s="224" t="s">
        <v>214</v>
      </c>
      <c r="AB301" s="224" t="s">
        <v>214</v>
      </c>
      <c r="AC301" s="224" t="s">
        <v>214</v>
      </c>
      <c r="AD301" s="224" t="s">
        <v>214</v>
      </c>
      <c r="AE301" s="224" t="s">
        <v>214</v>
      </c>
      <c r="AF301" s="224" t="s">
        <v>214</v>
      </c>
      <c r="AG301" s="224" t="s">
        <v>214</v>
      </c>
      <c r="AH301" s="224" t="s">
        <v>214</v>
      </c>
      <c r="AI301" s="224" t="s">
        <v>214</v>
      </c>
      <c r="AJ301" s="224" t="s">
        <v>214</v>
      </c>
      <c r="AK301" s="224" t="s">
        <v>214</v>
      </c>
      <c r="AL301" s="224" t="s">
        <v>214</v>
      </c>
      <c r="AM301" s="224"/>
      <c r="AN301" s="224">
        <v>10.425354462051709</v>
      </c>
      <c r="AO301" s="225">
        <v>172.59436564574398</v>
      </c>
    </row>
    <row r="302" spans="1:41">
      <c r="A302" s="11" t="s">
        <v>245</v>
      </c>
      <c r="B302" s="226">
        <v>0</v>
      </c>
      <c r="C302" s="226">
        <v>0</v>
      </c>
      <c r="D302" s="226">
        <v>0</v>
      </c>
      <c r="E302" s="226">
        <v>0</v>
      </c>
      <c r="F302" s="226">
        <v>0</v>
      </c>
      <c r="G302" s="226">
        <v>0</v>
      </c>
      <c r="H302" s="226">
        <v>0</v>
      </c>
      <c r="I302" s="226">
        <v>0</v>
      </c>
      <c r="J302" s="226">
        <v>0</v>
      </c>
      <c r="K302" s="226">
        <v>0</v>
      </c>
      <c r="L302" s="226">
        <v>0</v>
      </c>
      <c r="M302" s="226">
        <v>0</v>
      </c>
      <c r="N302" s="226">
        <v>0</v>
      </c>
      <c r="O302" s="226">
        <v>0</v>
      </c>
      <c r="P302" s="226">
        <v>0</v>
      </c>
      <c r="Q302" s="226">
        <v>0</v>
      </c>
      <c r="R302" s="226">
        <v>0</v>
      </c>
      <c r="S302" s="226">
        <v>0</v>
      </c>
      <c r="T302" s="226">
        <v>0</v>
      </c>
      <c r="U302" s="226">
        <v>0</v>
      </c>
      <c r="V302" s="226">
        <v>0</v>
      </c>
      <c r="W302" s="226">
        <v>0</v>
      </c>
      <c r="X302" s="226">
        <v>0</v>
      </c>
      <c r="Y302" s="226">
        <v>0</v>
      </c>
      <c r="Z302" s="226">
        <v>0</v>
      </c>
      <c r="AA302" s="226">
        <v>0</v>
      </c>
      <c r="AB302" s="226">
        <v>0</v>
      </c>
      <c r="AC302" s="226">
        <v>0</v>
      </c>
      <c r="AD302" s="226">
        <v>0</v>
      </c>
      <c r="AE302" s="227"/>
      <c r="AF302" s="227"/>
      <c r="AG302" s="227"/>
      <c r="AH302" s="227"/>
      <c r="AI302" s="227"/>
      <c r="AJ302" s="210"/>
      <c r="AK302" s="227"/>
      <c r="AL302" s="228"/>
      <c r="AM302" s="228"/>
      <c r="AN302" s="228"/>
      <c r="AO302" s="229"/>
    </row>
    <row r="303" spans="1:41">
      <c r="A303" s="6" t="s">
        <v>432</v>
      </c>
      <c r="B303" s="230">
        <v>0</v>
      </c>
      <c r="C303" s="230">
        <v>0</v>
      </c>
      <c r="D303" s="230">
        <v>0</v>
      </c>
      <c r="E303" s="230">
        <v>0</v>
      </c>
      <c r="F303" s="230">
        <v>0</v>
      </c>
      <c r="G303" s="230">
        <v>0</v>
      </c>
      <c r="H303" s="230">
        <v>0</v>
      </c>
      <c r="I303" s="230">
        <v>0</v>
      </c>
      <c r="J303" s="230">
        <v>0</v>
      </c>
      <c r="K303" s="230">
        <v>0</v>
      </c>
      <c r="L303" s="230">
        <v>0</v>
      </c>
      <c r="M303" s="230">
        <v>0</v>
      </c>
      <c r="N303" s="230">
        <v>0</v>
      </c>
      <c r="O303" s="230">
        <v>0</v>
      </c>
      <c r="P303" s="230">
        <v>0</v>
      </c>
      <c r="Q303" s="230">
        <v>0</v>
      </c>
      <c r="R303" s="230">
        <v>0</v>
      </c>
      <c r="S303" s="230">
        <v>0</v>
      </c>
      <c r="T303" s="230">
        <v>0</v>
      </c>
      <c r="U303" s="230">
        <v>0</v>
      </c>
      <c r="V303" s="230">
        <v>0</v>
      </c>
      <c r="W303" s="230">
        <v>0</v>
      </c>
      <c r="X303" s="230">
        <v>0</v>
      </c>
      <c r="Y303" s="230">
        <v>0</v>
      </c>
      <c r="Z303" s="230">
        <v>0</v>
      </c>
      <c r="AA303" s="230">
        <v>0</v>
      </c>
      <c r="AB303" s="230">
        <v>0</v>
      </c>
      <c r="AC303" s="230">
        <v>0</v>
      </c>
      <c r="AD303" s="230">
        <v>0</v>
      </c>
      <c r="AE303" s="227"/>
      <c r="AF303" s="227"/>
      <c r="AG303" s="227"/>
      <c r="AH303" s="227"/>
      <c r="AI303" s="227"/>
      <c r="AJ303" s="210"/>
      <c r="AK303" s="227"/>
      <c r="AL303" s="228"/>
      <c r="AM303" s="228"/>
      <c r="AN303" s="228"/>
      <c r="AO303" s="229"/>
    </row>
    <row r="304" spans="1:41" ht="17" thickBot="1">
      <c r="A304" s="205" t="s">
        <v>45</v>
      </c>
      <c r="B304" s="201">
        <v>-690.01843560705822</v>
      </c>
      <c r="C304" s="201">
        <v>-680</v>
      </c>
      <c r="D304" s="201">
        <v>-713.02917620137293</v>
      </c>
      <c r="E304" s="201">
        <v>-893.48075452459841</v>
      </c>
      <c r="F304" s="201">
        <v>-787.56148344850476</v>
      </c>
      <c r="G304" s="201">
        <v>-959.47586908022936</v>
      </c>
      <c r="H304" s="201">
        <v>-808.46488565067796</v>
      </c>
      <c r="I304" s="201">
        <v>-765.68939677781941</v>
      </c>
      <c r="J304" s="201">
        <v>-727.65150680099634</v>
      </c>
      <c r="K304" s="201">
        <v>-762.35387607436382</v>
      </c>
      <c r="L304" s="201">
        <v>-717.09569164516688</v>
      </c>
      <c r="M304" s="201">
        <v>-668.07899461400359</v>
      </c>
      <c r="N304" s="201">
        <v>-619.06130592094132</v>
      </c>
      <c r="O304" s="201">
        <v>-644.1138442906007</v>
      </c>
      <c r="P304" s="201">
        <v>-610.44026916561768</v>
      </c>
      <c r="Q304" s="201">
        <v>-550.20677272660373</v>
      </c>
      <c r="R304" s="201">
        <v>-524.77145794548335</v>
      </c>
      <c r="S304" s="201">
        <v>-586.2146266846006</v>
      </c>
      <c r="T304" s="201">
        <v>-471.52902247345924</v>
      </c>
      <c r="U304" s="201">
        <v>-589.08195020746882</v>
      </c>
      <c r="V304" s="201">
        <v>-527.02461249832493</v>
      </c>
      <c r="W304" s="201">
        <v>-425.26681036748857</v>
      </c>
      <c r="X304" s="201">
        <v>-419.59165172148749</v>
      </c>
      <c r="Y304" s="201">
        <v>-444.98608560664866</v>
      </c>
      <c r="Z304" s="201">
        <v>-435.71238128510885</v>
      </c>
      <c r="AA304" s="201">
        <v>-479.88069605732233</v>
      </c>
      <c r="AB304" s="201">
        <v>-484.23307909931668</v>
      </c>
      <c r="AC304" s="201">
        <v>-506.04783961393139</v>
      </c>
      <c r="AD304" s="201">
        <v>-498.73216073425067</v>
      </c>
      <c r="AE304" s="201">
        <v>-574.17143176312061</v>
      </c>
      <c r="AF304" s="201">
        <v>-584.59640465280222</v>
      </c>
      <c r="AG304" s="201">
        <v>-642.67478806210374</v>
      </c>
      <c r="AH304" s="201">
        <v>-554.89407710240903</v>
      </c>
      <c r="AI304" s="201">
        <v>-575.23798377028709</v>
      </c>
      <c r="AJ304" s="201">
        <v>-646.0340438276844</v>
      </c>
      <c r="AK304" s="201">
        <v>-559.56602499155701</v>
      </c>
      <c r="AL304" s="201">
        <v>-510.57759220598467</v>
      </c>
      <c r="AM304" s="201"/>
      <c r="AN304" s="201">
        <v>-755.17375590770087</v>
      </c>
      <c r="AO304" s="218">
        <v>-461.13256571337047</v>
      </c>
    </row>
    <row r="305" spans="1:41" ht="16" thickTop="1">
      <c r="A305" s="96" t="s">
        <v>110</v>
      </c>
      <c r="B305" s="214">
        <v>-643.49047493635339</v>
      </c>
      <c r="C305" s="214">
        <v>-636.65369649805439</v>
      </c>
      <c r="D305" s="214">
        <v>-669.97997711670484</v>
      </c>
      <c r="E305" s="214">
        <v>-847.91613561050224</v>
      </c>
      <c r="F305" s="214">
        <v>-737.89190983433411</v>
      </c>
      <c r="G305" s="214">
        <v>-909.26548247719643</v>
      </c>
      <c r="H305" s="214">
        <v>-756.75470552519732</v>
      </c>
      <c r="I305" s="214">
        <v>-706.93611839640323</v>
      </c>
      <c r="J305" s="214">
        <v>-664.66788651043839</v>
      </c>
      <c r="K305" s="214">
        <v>-693.34365001359299</v>
      </c>
      <c r="L305" s="214">
        <v>-632.09249093131075</v>
      </c>
      <c r="M305" s="214">
        <v>-580.86175942549369</v>
      </c>
      <c r="N305" s="214">
        <v>-524.93828830352004</v>
      </c>
      <c r="O305" s="214">
        <v>-549.13994860967898</v>
      </c>
      <c r="P305" s="214">
        <v>-515.62621412031649</v>
      </c>
      <c r="Q305" s="214">
        <v>-455.78301373088641</v>
      </c>
      <c r="R305" s="214">
        <v>-435.71646892105917</v>
      </c>
      <c r="S305" s="214">
        <v>-501.39778990953926</v>
      </c>
      <c r="T305" s="214">
        <v>-392.84058007344925</v>
      </c>
      <c r="U305" s="214">
        <v>-512.66031686156157</v>
      </c>
      <c r="V305" s="214">
        <v>-448.27355161477647</v>
      </c>
      <c r="W305" s="214">
        <v>-347.61579307081644</v>
      </c>
      <c r="X305" s="214">
        <v>-344.33692674562974</v>
      </c>
      <c r="Y305" s="214">
        <v>-370.11339757302693</v>
      </c>
      <c r="Z305" s="214">
        <v>-354.08986016236247</v>
      </c>
      <c r="AA305" s="214">
        <v>-395.1501888390809</v>
      </c>
      <c r="AB305" s="214">
        <v>-390.50014062836055</v>
      </c>
      <c r="AC305" s="214">
        <v>-421.16084382685875</v>
      </c>
      <c r="AD305" s="214">
        <v>-413.78327621358153</v>
      </c>
      <c r="AE305" s="214">
        <v>-488.30195002408726</v>
      </c>
      <c r="AF305" s="214">
        <v>-495.49225888668963</v>
      </c>
      <c r="AG305" s="214">
        <v>-543.98318371650964</v>
      </c>
      <c r="AH305" s="214">
        <v>-453.96492887792681</v>
      </c>
      <c r="AI305" s="214">
        <v>-477.05992509363296</v>
      </c>
      <c r="AJ305" s="214">
        <v>-548.74457145709584</v>
      </c>
      <c r="AK305" s="214">
        <v>-462.06035605731654</v>
      </c>
      <c r="AL305" s="214">
        <v>-419.31686383669683</v>
      </c>
      <c r="AM305" s="214"/>
      <c r="AN305" s="214">
        <v>-666.13844870725598</v>
      </c>
      <c r="AO305" s="215">
        <v>-375.74077699275682</v>
      </c>
    </row>
    <row r="306" spans="1:41">
      <c r="A306" s="96" t="s">
        <v>111</v>
      </c>
      <c r="B306" s="221">
        <v>-46.52796067070495</v>
      </c>
      <c r="C306" s="221">
        <v>-43.346303501945528</v>
      </c>
      <c r="D306" s="221">
        <v>-43.049199084668189</v>
      </c>
      <c r="E306" s="221">
        <v>-45.564618914096357</v>
      </c>
      <c r="F306" s="221">
        <v>-49.669573614170616</v>
      </c>
      <c r="G306" s="221">
        <v>-50.210386603032951</v>
      </c>
      <c r="H306" s="221">
        <v>-51.710180125480662</v>
      </c>
      <c r="I306" s="221">
        <v>-58.753278381416266</v>
      </c>
      <c r="J306" s="221">
        <v>-62.983620290557965</v>
      </c>
      <c r="K306" s="221">
        <v>-69.010226060770833</v>
      </c>
      <c r="L306" s="221">
        <v>-85.003200713856174</v>
      </c>
      <c r="M306" s="221">
        <v>-87.217235188509875</v>
      </c>
      <c r="N306" s="221">
        <v>-94.123017617421283</v>
      </c>
      <c r="O306" s="221">
        <v>-94.990262025171432</v>
      </c>
      <c r="P306" s="221">
        <v>-94.814055045301259</v>
      </c>
      <c r="Q306" s="221">
        <v>-94.423758995717378</v>
      </c>
      <c r="R306" s="221">
        <v>-89.041095890410958</v>
      </c>
      <c r="S306" s="221">
        <v>-84.816836775061319</v>
      </c>
      <c r="T306" s="221">
        <v>-78.688442400010032</v>
      </c>
      <c r="U306" s="221">
        <v>-76.421633345907196</v>
      </c>
      <c r="V306" s="221">
        <v>-78.75106088354849</v>
      </c>
      <c r="W306" s="221">
        <v>-77.651017296672094</v>
      </c>
      <c r="X306" s="221">
        <v>-75.254724975857783</v>
      </c>
      <c r="Y306" s="221">
        <v>-74.872688033621714</v>
      </c>
      <c r="Z306" s="221">
        <v>-81.622521122746377</v>
      </c>
      <c r="AA306" s="221">
        <v>-84.730507218241499</v>
      </c>
      <c r="AB306" s="221">
        <v>-93.7329384709561</v>
      </c>
      <c r="AC306" s="221">
        <v>-84.886995787072593</v>
      </c>
      <c r="AD306" s="221">
        <v>-84.948884520669068</v>
      </c>
      <c r="AE306" s="221">
        <v>-85.86948173903329</v>
      </c>
      <c r="AF306" s="221">
        <v>-89.104145766112623</v>
      </c>
      <c r="AG306" s="221">
        <v>-98.691604345594058</v>
      </c>
      <c r="AH306" s="221">
        <v>-100.9291482244822</v>
      </c>
      <c r="AI306" s="221">
        <v>-98.178058676654175</v>
      </c>
      <c r="AJ306" s="221">
        <v>-97.289472370588527</v>
      </c>
      <c r="AK306" s="221">
        <v>-97.505668934240376</v>
      </c>
      <c r="AL306" s="221">
        <v>-91.260728369287875</v>
      </c>
      <c r="AM306" s="221"/>
      <c r="AN306" s="221">
        <v>-89.035307200444819</v>
      </c>
      <c r="AO306" s="222">
        <v>-85.391788720613619</v>
      </c>
    </row>
    <row r="307" spans="1:41">
      <c r="A307" s="99" t="s">
        <v>159</v>
      </c>
      <c r="B307" s="221">
        <v>-544.33324554472836</v>
      </c>
      <c r="C307" s="221">
        <v>-509.53307392996106</v>
      </c>
      <c r="D307" s="221">
        <v>-523.38386727688783</v>
      </c>
      <c r="E307" s="221">
        <v>-524.88529186846802</v>
      </c>
      <c r="F307" s="221">
        <v>-549.29237454358906</v>
      </c>
      <c r="G307" s="221">
        <v>-612.97336985682409</v>
      </c>
      <c r="H307" s="221">
        <v>-587.4063954665047</v>
      </c>
      <c r="I307" s="221">
        <v>-577.18246534282503</v>
      </c>
      <c r="J307" s="221">
        <v>-560.70192456074597</v>
      </c>
      <c r="K307" s="221">
        <v>-570.04537945168238</v>
      </c>
      <c r="L307" s="221">
        <v>-563.26744389051612</v>
      </c>
      <c r="M307" s="221">
        <v>-528.27648114901262</v>
      </c>
      <c r="N307" s="221">
        <v>-474.14871673485948</v>
      </c>
      <c r="O307" s="221">
        <v>-497.56959787892174</v>
      </c>
      <c r="P307" s="221">
        <v>-476.78990473526358</v>
      </c>
      <c r="Q307" s="221">
        <v>-414.81110833124848</v>
      </c>
      <c r="R307" s="221">
        <v>-394.02317374753397</v>
      </c>
      <c r="S307" s="221">
        <v>-368.71324208138827</v>
      </c>
      <c r="T307" s="221">
        <v>-341.66426431695976</v>
      </c>
      <c r="U307" s="221">
        <v>-327.38824971708789</v>
      </c>
      <c r="V307" s="221">
        <v>-310.67137177826419</v>
      </c>
      <c r="W307" s="221">
        <v>-296.60901109300244</v>
      </c>
      <c r="X307" s="221">
        <v>-297.72767584399202</v>
      </c>
      <c r="Y307" s="221">
        <v>-292.32531283721107</v>
      </c>
      <c r="Z307" s="221">
        <v>-307.89103512949458</v>
      </c>
      <c r="AA307" s="221">
        <v>-350.7730048356924</v>
      </c>
      <c r="AB307" s="221">
        <v>-348.26199890806208</v>
      </c>
      <c r="AC307" s="221">
        <v>-372.23502393532419</v>
      </c>
      <c r="AD307" s="221">
        <v>-359.75213194297282</v>
      </c>
      <c r="AE307" s="221">
        <v>-345.43283832184824</v>
      </c>
      <c r="AF307" s="221">
        <v>-359.48726986795367</v>
      </c>
      <c r="AG307" s="221">
        <v>-391.48502213034004</v>
      </c>
      <c r="AH307" s="221">
        <v>-419.63712538432947</v>
      </c>
      <c r="AI307" s="221">
        <v>-419.92431335830213</v>
      </c>
      <c r="AJ307" s="221">
        <v>-426.4650826136874</v>
      </c>
      <c r="AK307" s="221">
        <v>-392.93554301153091</v>
      </c>
      <c r="AL307" s="221">
        <v>-368.89352818371606</v>
      </c>
      <c r="AM307" s="221"/>
      <c r="AN307" s="221">
        <v>-377.44231303864331</v>
      </c>
      <c r="AO307" s="222">
        <v>-333.94582762364075</v>
      </c>
    </row>
    <row r="308" spans="1:41">
      <c r="A308" s="99" t="s">
        <v>41</v>
      </c>
      <c r="B308" s="221">
        <v>-46.52796067070495</v>
      </c>
      <c r="C308" s="221">
        <v>-43.346303501945528</v>
      </c>
      <c r="D308" s="221">
        <v>-43.049199084668189</v>
      </c>
      <c r="E308" s="221">
        <v>-45.564618914096357</v>
      </c>
      <c r="F308" s="221">
        <v>-49.669573614170616</v>
      </c>
      <c r="G308" s="221">
        <v>-50.210386603032951</v>
      </c>
      <c r="H308" s="221">
        <v>-51.710180125480662</v>
      </c>
      <c r="I308" s="221">
        <v>-58.753278381416266</v>
      </c>
      <c r="J308" s="221">
        <v>-62.983620290557965</v>
      </c>
      <c r="K308" s="221">
        <v>-69.010226060770833</v>
      </c>
      <c r="L308" s="221">
        <v>-85.003200713856174</v>
      </c>
      <c r="M308" s="221">
        <v>-87.217235188509875</v>
      </c>
      <c r="N308" s="221">
        <v>-94.123017617421283</v>
      </c>
      <c r="O308" s="221">
        <v>-94.990262025171432</v>
      </c>
      <c r="P308" s="221">
        <v>-94.814055045301259</v>
      </c>
      <c r="Q308" s="221">
        <v>-94.423758995717378</v>
      </c>
      <c r="R308" s="221">
        <v>-89.041095890410958</v>
      </c>
      <c r="S308" s="221">
        <v>-84.816836775061319</v>
      </c>
      <c r="T308" s="221">
        <v>-78.688442400010032</v>
      </c>
      <c r="U308" s="221">
        <v>-76.421633345907196</v>
      </c>
      <c r="V308" s="221">
        <v>-78.75106088354849</v>
      </c>
      <c r="W308" s="221">
        <v>-77.651017296672094</v>
      </c>
      <c r="X308" s="221">
        <v>-75.254724975857783</v>
      </c>
      <c r="Y308" s="221">
        <v>-74.872688033621714</v>
      </c>
      <c r="Z308" s="221">
        <v>-81.622521122746377</v>
      </c>
      <c r="AA308" s="221">
        <v>-84.730507218241499</v>
      </c>
      <c r="AB308" s="221">
        <v>-93.7329384709561</v>
      </c>
      <c r="AC308" s="221">
        <v>-84.886995787072593</v>
      </c>
      <c r="AD308" s="221">
        <v>-84.948884520669068</v>
      </c>
      <c r="AE308" s="221">
        <v>-85.86948173903329</v>
      </c>
      <c r="AF308" s="221">
        <v>-89.104145766112623</v>
      </c>
      <c r="AG308" s="221">
        <v>-98.691604345594058</v>
      </c>
      <c r="AH308" s="221">
        <v>-100.9291482244822</v>
      </c>
      <c r="AI308" s="221">
        <v>-98.178058676654175</v>
      </c>
      <c r="AJ308" s="221">
        <v>-97.289472370588527</v>
      </c>
      <c r="AK308" s="221">
        <v>-97.505668934240376</v>
      </c>
      <c r="AL308" s="221">
        <v>-91.260728369287875</v>
      </c>
      <c r="AM308" s="221"/>
      <c r="AN308" s="221">
        <v>-89.035307200444819</v>
      </c>
      <c r="AO308" s="222">
        <v>-85.391788720613619</v>
      </c>
    </row>
    <row r="309" spans="1:41">
      <c r="A309" s="99" t="s">
        <v>42</v>
      </c>
      <c r="B309" s="221">
        <v>-99.157229391624981</v>
      </c>
      <c r="C309" s="221">
        <v>-127.12062256809338</v>
      </c>
      <c r="D309" s="221">
        <v>-146.63186498855833</v>
      </c>
      <c r="E309" s="221">
        <v>-323.03084374203416</v>
      </c>
      <c r="F309" s="221">
        <v>-188.59953529074505</v>
      </c>
      <c r="G309" s="221">
        <v>-296.26387280788458</v>
      </c>
      <c r="H309" s="221">
        <v>-169.34831005869256</v>
      </c>
      <c r="I309" s="221">
        <v>-129.77707006369428</v>
      </c>
      <c r="J309" s="221">
        <v>-103.96596194969246</v>
      </c>
      <c r="K309" s="221">
        <v>-84.087914845563489</v>
      </c>
      <c r="L309" s="221">
        <v>-68.825047040794544</v>
      </c>
      <c r="M309" s="221">
        <v>-52.585278276481148</v>
      </c>
      <c r="N309" s="221">
        <v>-50.789571568660598</v>
      </c>
      <c r="O309" s="221">
        <v>-51.55398438650758</v>
      </c>
      <c r="P309" s="221">
        <v>-38.820768645002879</v>
      </c>
      <c r="Q309" s="221">
        <v>-40.98662231968094</v>
      </c>
      <c r="R309" s="221">
        <v>-41.693295173525243</v>
      </c>
      <c r="S309" s="221">
        <v>-31.885433974206823</v>
      </c>
      <c r="T309" s="221">
        <v>-46.889688279458028</v>
      </c>
      <c r="U309" s="221">
        <v>-55.533289324783098</v>
      </c>
      <c r="V309" s="221">
        <v>-50.498056908026989</v>
      </c>
      <c r="W309" s="221">
        <v>-32.574522895746803</v>
      </c>
      <c r="X309" s="221">
        <v>-45.131156264165071</v>
      </c>
      <c r="Y309" s="221">
        <v>-68.095337258391226</v>
      </c>
      <c r="Z309" s="221">
        <v>-46.189631236841386</v>
      </c>
      <c r="AA309" s="221">
        <v>-44.377184003388514</v>
      </c>
      <c r="AB309" s="221">
        <v>-42.238141720298458</v>
      </c>
      <c r="AC309" s="221">
        <v>-47.684441651343406</v>
      </c>
      <c r="AD309" s="221">
        <v>-53.220019437766261</v>
      </c>
      <c r="AE309" s="221">
        <v>-47.218091308324432</v>
      </c>
      <c r="AF309" s="221">
        <v>-123.94593422087254</v>
      </c>
      <c r="AG309" s="221">
        <v>-36.712777322991961</v>
      </c>
      <c r="AH309" s="221">
        <v>-32.996587491975539</v>
      </c>
      <c r="AI309" s="221">
        <v>-41.50410944652517</v>
      </c>
      <c r="AJ309" s="221">
        <v>-41.213248140568062</v>
      </c>
      <c r="AK309" s="221">
        <v>-53.517151541467655</v>
      </c>
      <c r="AL309" s="221">
        <v>-43.342611922987707</v>
      </c>
      <c r="AM309" s="221"/>
      <c r="AN309" s="221">
        <v>-35.707534056157911</v>
      </c>
      <c r="AO309" s="222">
        <v>-36.300297200619312</v>
      </c>
    </row>
    <row r="310" spans="1:41">
      <c r="A310" s="99" t="s">
        <v>43</v>
      </c>
      <c r="B310" s="221" t="s">
        <v>214</v>
      </c>
      <c r="C310" s="221" t="s">
        <v>214</v>
      </c>
      <c r="D310" s="221" t="s">
        <v>214</v>
      </c>
      <c r="E310" s="221" t="s">
        <v>214</v>
      </c>
      <c r="F310" s="221" t="s">
        <v>214</v>
      </c>
      <c r="G310" s="221" t="s">
        <v>214</v>
      </c>
      <c r="H310" s="221" t="s">
        <v>214</v>
      </c>
      <c r="I310" s="221" t="s">
        <v>214</v>
      </c>
      <c r="J310" s="221" t="s">
        <v>214</v>
      </c>
      <c r="K310" s="221">
        <v>-1875</v>
      </c>
      <c r="L310" s="221" t="s">
        <v>214</v>
      </c>
      <c r="M310" s="221" t="s">
        <v>214</v>
      </c>
      <c r="N310" s="221" t="s">
        <v>214</v>
      </c>
      <c r="O310" s="221" t="s">
        <v>214</v>
      </c>
      <c r="P310" s="221" t="s">
        <v>214</v>
      </c>
      <c r="Q310" s="221" t="s">
        <v>214</v>
      </c>
      <c r="R310" s="221" t="s">
        <v>214</v>
      </c>
      <c r="S310" s="221" t="s">
        <v>214</v>
      </c>
      <c r="T310" s="221" t="s">
        <v>214</v>
      </c>
      <c r="U310" s="221" t="s">
        <v>214</v>
      </c>
      <c r="V310" s="221">
        <v>-5158</v>
      </c>
      <c r="W310" s="221" t="s">
        <v>214</v>
      </c>
      <c r="X310" s="221" t="s">
        <v>214</v>
      </c>
      <c r="Y310" s="221" t="s">
        <v>214</v>
      </c>
      <c r="Z310" s="221" t="s">
        <v>214</v>
      </c>
      <c r="AA310" s="221" t="s">
        <v>214</v>
      </c>
      <c r="AB310" s="221" t="s">
        <v>214</v>
      </c>
      <c r="AC310" s="221" t="s">
        <v>214</v>
      </c>
      <c r="AD310" s="221" t="s">
        <v>214</v>
      </c>
      <c r="AE310" s="221" t="s">
        <v>214</v>
      </c>
      <c r="AF310" s="221" t="s">
        <v>214</v>
      </c>
      <c r="AG310" s="221" t="s">
        <v>214</v>
      </c>
      <c r="AH310" s="221" t="s">
        <v>214</v>
      </c>
      <c r="AI310" s="221">
        <v>-15.63150228880566</v>
      </c>
      <c r="AJ310" s="221">
        <v>-81.066240702840318</v>
      </c>
      <c r="AK310" s="221">
        <v>-15.60766150431804</v>
      </c>
      <c r="AL310" s="221"/>
      <c r="AM310" s="221"/>
      <c r="AN310" s="221"/>
      <c r="AO310" s="222">
        <v>-0.53389332811304291</v>
      </c>
    </row>
    <row r="311" spans="1:41">
      <c r="A311" s="99" t="s">
        <v>44</v>
      </c>
      <c r="B311" s="231" t="s">
        <v>214</v>
      </c>
      <c r="C311" s="231" t="s">
        <v>214</v>
      </c>
      <c r="D311" s="231" t="s">
        <v>214</v>
      </c>
      <c r="E311" s="231" t="s">
        <v>214</v>
      </c>
      <c r="F311" s="231" t="s">
        <v>214</v>
      </c>
      <c r="G311" s="231" t="s">
        <v>214</v>
      </c>
      <c r="H311" s="231" t="s">
        <v>214</v>
      </c>
      <c r="I311" s="231" t="s">
        <v>214</v>
      </c>
      <c r="J311" s="231" t="s">
        <v>214</v>
      </c>
      <c r="K311" s="231" t="s">
        <v>214</v>
      </c>
      <c r="L311" s="231" t="s">
        <v>214</v>
      </c>
      <c r="M311" s="231" t="s">
        <v>214</v>
      </c>
      <c r="N311" s="231" t="s">
        <v>214</v>
      </c>
      <c r="O311" s="231" t="s">
        <v>214</v>
      </c>
      <c r="P311" s="231" t="s">
        <v>214</v>
      </c>
      <c r="Q311" s="231" t="s">
        <v>214</v>
      </c>
      <c r="R311" s="231" t="s">
        <v>214</v>
      </c>
      <c r="S311" s="231">
        <v>-100.79911385394415</v>
      </c>
      <c r="T311" s="231">
        <v>-4.2866274770314474</v>
      </c>
      <c r="U311" s="231">
        <v>-129.73877781969068</v>
      </c>
      <c r="V311" s="231">
        <v>-29.503729843212582</v>
      </c>
      <c r="W311" s="231">
        <v>-18.432259082067191</v>
      </c>
      <c r="X311" s="231">
        <v>-1.4780946374726551</v>
      </c>
      <c r="Y311" s="231">
        <v>-9.6927474774246072</v>
      </c>
      <c r="Z311" s="231">
        <v>-9.1937960264413584E-3</v>
      </c>
      <c r="AA311" s="231" t="s">
        <v>214</v>
      </c>
      <c r="AB311" s="231" t="s">
        <v>214</v>
      </c>
      <c r="AC311" s="231">
        <v>-1.2413782401911722</v>
      </c>
      <c r="AD311" s="231">
        <v>-0.81112483284251757</v>
      </c>
      <c r="AE311" s="231">
        <v>-95.651020393914649</v>
      </c>
      <c r="AF311" s="231">
        <v>-12.059054797863398</v>
      </c>
      <c r="AG311" s="231">
        <v>-115.78538426317762</v>
      </c>
      <c r="AH311" s="231">
        <v>-1.331216001621786</v>
      </c>
      <c r="AI311" s="231"/>
      <c r="AJ311" s="231"/>
      <c r="AK311" s="231" t="s">
        <v>214</v>
      </c>
      <c r="AL311" s="231">
        <v>-7.080723729993041</v>
      </c>
      <c r="AM311" s="231"/>
      <c r="AN311" s="231">
        <v>-252.98860161245483</v>
      </c>
      <c r="AO311" s="232">
        <v>-4.9607588403836909</v>
      </c>
    </row>
    <row r="312" spans="1:41">
      <c r="A312" s="13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5" t="s">
        <v>157</v>
      </c>
      <c r="AF312" s="5"/>
      <c r="AG312" s="5"/>
      <c r="AH312" s="5"/>
      <c r="AI312" s="5"/>
      <c r="AJ312" s="2"/>
      <c r="AK312" s="2"/>
      <c r="AL312" s="2"/>
      <c r="AM312" s="2"/>
      <c r="AN312" s="2"/>
      <c r="AO312" s="2"/>
    </row>
    <row r="313" spans="1:41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 t="s">
        <v>219</v>
      </c>
      <c r="AF313" s="5"/>
      <c r="AG313" s="5"/>
      <c r="AH313" s="5"/>
      <c r="AI313" s="5"/>
      <c r="AJ313" s="2"/>
      <c r="AK313" s="2"/>
      <c r="AL313" s="2"/>
      <c r="AM313" s="2"/>
      <c r="AN313" s="2"/>
      <c r="AO313" s="2"/>
    </row>
    <row r="314" spans="1:41">
      <c r="A314" s="5" t="s">
        <v>103</v>
      </c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 t="s">
        <v>220</v>
      </c>
      <c r="AF314" s="5"/>
      <c r="AG314" s="5"/>
      <c r="AH314" s="5"/>
      <c r="AI314" s="5"/>
      <c r="AJ314" s="2"/>
      <c r="AK314" s="2"/>
      <c r="AL314" s="2"/>
      <c r="AM314" s="2"/>
      <c r="AN314" s="2"/>
      <c r="AO314" s="2"/>
    </row>
    <row r="315" spans="1:41">
      <c r="A315" s="5" t="s">
        <v>104</v>
      </c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70" t="s">
        <v>221</v>
      </c>
      <c r="AF315" s="5"/>
      <c r="AG315" s="5"/>
      <c r="AH315" s="5"/>
      <c r="AI315" s="5"/>
      <c r="AJ315" s="2"/>
      <c r="AK315" s="2"/>
      <c r="AL315" s="2"/>
      <c r="AM315" s="2"/>
      <c r="AN315" s="2"/>
      <c r="AO315" s="2"/>
    </row>
    <row r="316" spans="1:41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88" t="s">
        <v>162</v>
      </c>
      <c r="AF316" s="5"/>
      <c r="AG316" s="5"/>
      <c r="AH316" s="5"/>
      <c r="AI316" s="5"/>
      <c r="AJ316" s="2"/>
      <c r="AK316" s="2"/>
      <c r="AL316" s="2"/>
      <c r="AM316" s="2"/>
      <c r="AN316" s="2"/>
      <c r="AO316" s="2"/>
    </row>
    <row r="317" spans="1:41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 t="s">
        <v>298</v>
      </c>
      <c r="AF317" s="5"/>
      <c r="AG317" s="5"/>
      <c r="AH317" s="5"/>
      <c r="AI317" s="5"/>
      <c r="AJ317" s="2"/>
      <c r="AK317" s="2"/>
      <c r="AL317" s="2"/>
      <c r="AM317" s="2"/>
      <c r="AN317" s="2"/>
      <c r="AO317" s="2"/>
    </row>
    <row r="318" spans="1:41">
      <c r="A318" s="5" t="s">
        <v>155</v>
      </c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</row>
    <row r="319" spans="1:41">
      <c r="A319" s="5" t="s">
        <v>156</v>
      </c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</row>
    <row r="320" spans="1:41">
      <c r="A320" s="5" t="s">
        <v>105</v>
      </c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</row>
    <row r="321" spans="1:41">
      <c r="A321" s="152" t="s">
        <v>99</v>
      </c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</row>
    <row r="322" spans="1:4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</row>
    <row r="323" spans="1:4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</row>
    <row r="324" spans="1:4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</row>
    <row r="325" spans="1:41" ht="19">
      <c r="A325" s="37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</row>
    <row r="326" spans="1:41" ht="19">
      <c r="A326" s="37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</row>
    <row r="327" spans="1:41">
      <c r="A327" s="41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</row>
    <row r="328" spans="1:41" ht="19">
      <c r="A328" s="257" t="s">
        <v>49</v>
      </c>
      <c r="B328" s="257"/>
      <c r="C328" s="257"/>
      <c r="D328" s="257"/>
      <c r="E328" s="257"/>
      <c r="F328" s="257"/>
      <c r="G328" s="257"/>
      <c r="H328" s="257"/>
      <c r="I328" s="257"/>
      <c r="J328" s="257"/>
      <c r="K328" s="257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</row>
    <row r="329" spans="1:41" ht="26">
      <c r="A329" s="251"/>
      <c r="B329" s="150" t="s">
        <v>309</v>
      </c>
      <c r="C329" s="150" t="s">
        <v>107</v>
      </c>
      <c r="D329" s="150" t="s">
        <v>310</v>
      </c>
      <c r="E329" s="150" t="s">
        <v>170</v>
      </c>
      <c r="F329" s="150" t="s">
        <v>252</v>
      </c>
      <c r="G329" s="150" t="s">
        <v>253</v>
      </c>
      <c r="H329" s="150" t="s">
        <v>254</v>
      </c>
      <c r="I329" s="150" t="s">
        <v>255</v>
      </c>
      <c r="J329" s="150" t="s">
        <v>256</v>
      </c>
      <c r="K329" s="150" t="s">
        <v>257</v>
      </c>
      <c r="L329" s="150" t="s">
        <v>258</v>
      </c>
      <c r="M329" s="150" t="s">
        <v>108</v>
      </c>
      <c r="N329" s="150" t="s">
        <v>259</v>
      </c>
      <c r="O329" s="150" t="s">
        <v>260</v>
      </c>
      <c r="P329" s="150" t="s">
        <v>261</v>
      </c>
      <c r="Q329" s="150" t="s">
        <v>242</v>
      </c>
      <c r="R329" s="150" t="s">
        <v>130</v>
      </c>
      <c r="S329" s="150" t="s">
        <v>131</v>
      </c>
      <c r="T329" s="150" t="s">
        <v>132</v>
      </c>
      <c r="U329" s="150" t="s">
        <v>133</v>
      </c>
      <c r="V329" s="150" t="s">
        <v>134</v>
      </c>
      <c r="W329" s="150" t="s">
        <v>135</v>
      </c>
      <c r="X329" s="150" t="s">
        <v>243</v>
      </c>
      <c r="Y329" s="150" t="s">
        <v>136</v>
      </c>
      <c r="Z329" s="150" t="s">
        <v>137</v>
      </c>
      <c r="AA329" s="150" t="s">
        <v>138</v>
      </c>
      <c r="AB329" s="150" t="s">
        <v>294</v>
      </c>
      <c r="AC329" s="150" t="s">
        <v>423</v>
      </c>
      <c r="AD329" s="150" t="s">
        <v>244</v>
      </c>
      <c r="AE329" s="150" t="s">
        <v>306</v>
      </c>
      <c r="AF329" s="150" t="s">
        <v>307</v>
      </c>
      <c r="AG329" s="150" t="s">
        <v>308</v>
      </c>
      <c r="AH329" s="150">
        <v>2010</v>
      </c>
      <c r="AI329" s="150" t="s">
        <v>275</v>
      </c>
      <c r="AJ329" s="150" t="s">
        <v>276</v>
      </c>
      <c r="AK329" s="150" t="s">
        <v>277</v>
      </c>
      <c r="AL329" s="150" t="s">
        <v>278</v>
      </c>
      <c r="AM329" s="150"/>
      <c r="AN329" s="150" t="s">
        <v>279</v>
      </c>
      <c r="AO329" s="240" t="s">
        <v>280</v>
      </c>
    </row>
    <row r="330" spans="1:41" ht="16">
      <c r="A330" s="247" t="s">
        <v>271</v>
      </c>
      <c r="B330" s="243">
        <v>34088.403125274337</v>
      </c>
      <c r="C330" s="243">
        <v>32274.980544747079</v>
      </c>
      <c r="D330" s="243">
        <v>32502.896167048057</v>
      </c>
      <c r="E330" s="243">
        <v>31698.572521029826</v>
      </c>
      <c r="F330" s="243">
        <v>34319.532876670994</v>
      </c>
      <c r="G330" s="243">
        <v>38735.421196803254</v>
      </c>
      <c r="H330" s="243">
        <v>39581.71422788909</v>
      </c>
      <c r="I330" s="243">
        <v>42558.612776320726</v>
      </c>
      <c r="J330" s="243">
        <v>46747.2277948017</v>
      </c>
      <c r="K330" s="243">
        <v>49059.076935945966</v>
      </c>
      <c r="L330" s="243">
        <v>50456.906752536321</v>
      </c>
      <c r="M330" s="243">
        <v>51486.535008976658</v>
      </c>
      <c r="N330" s="243">
        <v>54209.752138775228</v>
      </c>
      <c r="O330" s="243">
        <v>58889.019819642883</v>
      </c>
      <c r="P330" s="243">
        <v>62190.73150263416</v>
      </c>
      <c r="Q330" s="243">
        <v>64033.966651459181</v>
      </c>
      <c r="R330" s="243">
        <v>64510.086415293561</v>
      </c>
      <c r="S330" s="243">
        <v>64886.277922831447</v>
      </c>
      <c r="T330" s="243">
        <v>64944.47438677412</v>
      </c>
      <c r="U330" s="243">
        <v>63292.224632214253</v>
      </c>
      <c r="V330" s="243">
        <v>61176.006164291779</v>
      </c>
      <c r="W330" s="243">
        <v>58940.360654013988</v>
      </c>
      <c r="X330" s="243">
        <v>55465.0085729489</v>
      </c>
      <c r="Y330" s="243">
        <v>54615.233894326331</v>
      </c>
      <c r="Z330" s="243">
        <v>56986.834484090141</v>
      </c>
      <c r="AA330" s="243">
        <v>59652.094878401753</v>
      </c>
      <c r="AB330" s="243">
        <v>60839.609218602651</v>
      </c>
      <c r="AC330" s="243">
        <v>61334.171263645461</v>
      </c>
      <c r="AD330" s="243">
        <v>61757.656360753244</v>
      </c>
      <c r="AE330" s="243">
        <v>62492.539918591909</v>
      </c>
      <c r="AF330" s="243">
        <v>67691.236680133414</v>
      </c>
      <c r="AG330" s="243">
        <v>82387.655571434516</v>
      </c>
      <c r="AH330" s="243">
        <v>91420.123661181875</v>
      </c>
      <c r="AI330" s="243">
        <v>96001.235434873073</v>
      </c>
      <c r="AJ330" s="243">
        <v>100153.00379374034</v>
      </c>
      <c r="AK330" s="243">
        <v>100831.24668307041</v>
      </c>
      <c r="AL330" s="243">
        <v>103192.31616794248</v>
      </c>
      <c r="AM330" s="244"/>
      <c r="AN330" s="243">
        <v>103572.8495968863</v>
      </c>
      <c r="AO330" s="243">
        <v>99718.411311419972</v>
      </c>
    </row>
    <row r="331" spans="1:41">
      <c r="A331" s="245" t="s">
        <v>46</v>
      </c>
      <c r="B331" s="221">
        <v>7439.0308138003693</v>
      </c>
      <c r="C331" s="221">
        <v>7360.3501945525295</v>
      </c>
      <c r="D331" s="221">
        <v>7047.9834096109844</v>
      </c>
      <c r="E331" s="221">
        <v>6545.3097119551358</v>
      </c>
      <c r="F331" s="221">
        <v>6419.6264220404955</v>
      </c>
      <c r="G331" s="221">
        <v>6619.1861286041058</v>
      </c>
      <c r="H331" s="221">
        <v>6517.1776968225049</v>
      </c>
      <c r="I331" s="221">
        <v>7263.0901086549275</v>
      </c>
      <c r="J331" s="221">
        <v>8374.5508255990826</v>
      </c>
      <c r="K331" s="221">
        <v>9540.2036847278287</v>
      </c>
      <c r="L331" s="221">
        <v>10659.094876918003</v>
      </c>
      <c r="M331" s="221">
        <v>12155.906642728905</v>
      </c>
      <c r="N331" s="221">
        <v>13436.800459878945</v>
      </c>
      <c r="O331" s="221">
        <v>14879.936498584311</v>
      </c>
      <c r="P331" s="221">
        <v>15572.598567143768</v>
      </c>
      <c r="Q331" s="221">
        <v>16227.567734624497</v>
      </c>
      <c r="R331" s="221">
        <v>16814.054294367721</v>
      </c>
      <c r="S331" s="221">
        <v>17356.436426932512</v>
      </c>
      <c r="T331" s="221">
        <v>18141.609114723688</v>
      </c>
      <c r="U331" s="221">
        <v>18823.816484345527</v>
      </c>
      <c r="V331" s="221">
        <v>19621.767096975924</v>
      </c>
      <c r="W331" s="221">
        <v>20747.174175910834</v>
      </c>
      <c r="X331" s="221">
        <v>21864.921858063495</v>
      </c>
      <c r="Y331" s="221">
        <v>23193.173428241484</v>
      </c>
      <c r="Z331" s="221">
        <v>24436.870799584442</v>
      </c>
      <c r="AA331" s="221">
        <v>25118.862729871871</v>
      </c>
      <c r="AB331" s="221">
        <v>25305.767417236071</v>
      </c>
      <c r="AC331" s="221">
        <v>25704.970943990564</v>
      </c>
      <c r="AD331" s="221">
        <v>26470.277024706422</v>
      </c>
      <c r="AE331" s="221">
        <v>27338.143811658258</v>
      </c>
      <c r="AF331" s="221">
        <v>28354.925300290124</v>
      </c>
      <c r="AG331" s="221">
        <v>30046.924645845182</v>
      </c>
      <c r="AH331" s="221">
        <v>30475.561712335708</v>
      </c>
      <c r="AI331" s="221">
        <v>30144.838483146064</v>
      </c>
      <c r="AJ331" s="221">
        <v>29762.080067887986</v>
      </c>
      <c r="AK331" s="221">
        <v>28566.127514835724</v>
      </c>
      <c r="AL331" s="221">
        <v>29080.288796102992</v>
      </c>
      <c r="AM331" s="241"/>
      <c r="AN331" s="221">
        <v>28475.095913261048</v>
      </c>
      <c r="AO331" s="221">
        <v>25708.80568062501</v>
      </c>
    </row>
    <row r="332" spans="1:41">
      <c r="A332" s="246" t="s">
        <v>47</v>
      </c>
      <c r="B332" s="221">
        <v>26649.372311473973</v>
      </c>
      <c r="C332" s="221">
        <v>24914.630350194555</v>
      </c>
      <c r="D332" s="221">
        <v>25454.912757437069</v>
      </c>
      <c r="E332" s="221">
        <v>25153.262809074688</v>
      </c>
      <c r="F332" s="221">
        <v>27899.906454630498</v>
      </c>
      <c r="G332" s="221">
        <v>32116.235068199148</v>
      </c>
      <c r="H332" s="221">
        <v>33064.536531066587</v>
      </c>
      <c r="I332" s="221">
        <v>35295.522667665799</v>
      </c>
      <c r="J332" s="221">
        <v>38372.676969202614</v>
      </c>
      <c r="K332" s="221">
        <v>39518.873251218138</v>
      </c>
      <c r="L332" s="221">
        <v>39797.792477352523</v>
      </c>
      <c r="M332" s="221">
        <v>39330.628366247751</v>
      </c>
      <c r="N332" s="221">
        <v>40772.968586210394</v>
      </c>
      <c r="O332" s="221">
        <v>44009.083321058577</v>
      </c>
      <c r="P332" s="221">
        <v>46618.132935490386</v>
      </c>
      <c r="Q332" s="221">
        <v>47806.384199914646</v>
      </c>
      <c r="R332" s="221">
        <v>47696.03212092584</v>
      </c>
      <c r="S332" s="221">
        <v>47529.841495898938</v>
      </c>
      <c r="T332" s="221">
        <v>46802.865272050432</v>
      </c>
      <c r="U332" s="221">
        <v>44468.408147868722</v>
      </c>
      <c r="V332" s="221">
        <v>41554.239067315852</v>
      </c>
      <c r="W332" s="221">
        <v>38193.186478103147</v>
      </c>
      <c r="X332" s="221">
        <v>33600.086714885394</v>
      </c>
      <c r="Y332" s="221">
        <v>31422.060466084848</v>
      </c>
      <c r="Z332" s="221">
        <v>32549.963684505696</v>
      </c>
      <c r="AA332" s="221">
        <v>34533.223324273764</v>
      </c>
      <c r="AB332" s="221">
        <v>35533.84180136658</v>
      </c>
      <c r="AC332" s="221">
        <v>35629.200319654898</v>
      </c>
      <c r="AD332" s="221">
        <v>35287.379336046826</v>
      </c>
      <c r="AE332" s="221">
        <v>35154.396106933651</v>
      </c>
      <c r="AF332" s="221">
        <v>39336.311379843282</v>
      </c>
      <c r="AG332" s="221">
        <v>52340.730925589334</v>
      </c>
      <c r="AH332" s="221">
        <v>60944.568706287806</v>
      </c>
      <c r="AI332" s="221">
        <v>65856.396951727002</v>
      </c>
      <c r="AJ332" s="221">
        <v>70390.92372585235</v>
      </c>
      <c r="AK332" s="221">
        <v>72265.119168234669</v>
      </c>
      <c r="AL332" s="221">
        <v>74112.021572720943</v>
      </c>
      <c r="AM332" s="241"/>
      <c r="AN332" s="221">
        <v>75097.75368362524</v>
      </c>
      <c r="AO332" s="221">
        <v>74009.610079906037</v>
      </c>
    </row>
    <row r="333" spans="1:41">
      <c r="A333" s="246" t="s">
        <v>48</v>
      </c>
      <c r="B333" s="221">
        <v>5068.9140549556669</v>
      </c>
      <c r="C333" s="221">
        <v>4497.8210116731516</v>
      </c>
      <c r="D333" s="221">
        <v>4320.8667048054922</v>
      </c>
      <c r="E333" s="221">
        <v>3965.9061942391027</v>
      </c>
      <c r="F333" s="221">
        <v>4058.5714716798939</v>
      </c>
      <c r="G333" s="221">
        <v>4392.0533167659769</v>
      </c>
      <c r="H333" s="221">
        <v>3924.3574175268163</v>
      </c>
      <c r="I333" s="221">
        <v>3976.34881978269</v>
      </c>
      <c r="J333" s="221">
        <v>4207.4689711426108</v>
      </c>
      <c r="K333" s="221">
        <v>4434.220707250257</v>
      </c>
      <c r="L333" s="221">
        <v>4446.4316890070022</v>
      </c>
      <c r="M333" s="221">
        <v>3951.3105924596048</v>
      </c>
      <c r="N333" s="221">
        <v>3963.2434991377268</v>
      </c>
      <c r="O333" s="221">
        <v>4232.1893258702803</v>
      </c>
      <c r="P333" s="221">
        <v>4606.2287286120563</v>
      </c>
      <c r="Q333" s="221">
        <v>4792.6091627544192</v>
      </c>
      <c r="R333" s="221">
        <v>4934.1465447775709</v>
      </c>
      <c r="S333" s="221">
        <v>4933.3280586544297</v>
      </c>
      <c r="T333" s="221">
        <v>4899.8408182194207</v>
      </c>
      <c r="U333" s="221">
        <v>5004.2201056205204</v>
      </c>
      <c r="V333" s="221">
        <v>5116.6078527716982</v>
      </c>
      <c r="W333" s="221">
        <v>5222.0598286104832</v>
      </c>
      <c r="X333" s="221">
        <v>5039.4454188920199</v>
      </c>
      <c r="Y333" s="221">
        <v>5055.8942127482351</v>
      </c>
      <c r="Z333" s="221">
        <v>5554.8088150116309</v>
      </c>
      <c r="AA333" s="221">
        <v>5789.7356252867885</v>
      </c>
      <c r="AB333" s="221">
        <v>5793.4003937594089</v>
      </c>
      <c r="AC333" s="221">
        <v>5713.1330059198226</v>
      </c>
      <c r="AD333" s="221">
        <v>5618.8590177351343</v>
      </c>
      <c r="AE333" s="221">
        <v>5443.2552066969674</v>
      </c>
      <c r="AF333" s="221">
        <v>3329.1328868523087</v>
      </c>
      <c r="AG333" s="221">
        <v>5335.9787992729598</v>
      </c>
      <c r="AH333" s="221">
        <v>5484.8058924891038</v>
      </c>
      <c r="AI333" s="221">
        <v>10824.100083229298</v>
      </c>
      <c r="AJ333" s="221">
        <v>10266.09219787351</v>
      </c>
      <c r="AK333" s="221">
        <v>12497.485164278478</v>
      </c>
      <c r="AL333" s="221">
        <v>14217.948271862675</v>
      </c>
      <c r="AM333" s="241"/>
      <c r="AN333" s="221"/>
      <c r="AO333" s="221"/>
    </row>
    <row r="334" spans="1:41">
      <c r="A334" s="246" t="s">
        <v>366</v>
      </c>
      <c r="B334" s="248">
        <v>21580.458256518308</v>
      </c>
      <c r="C334" s="248">
        <v>20416.809338521402</v>
      </c>
      <c r="D334" s="248">
        <v>21134.046052631576</v>
      </c>
      <c r="E334" s="248">
        <v>21187.356614835586</v>
      </c>
      <c r="F334" s="248">
        <v>23841.334982950601</v>
      </c>
      <c r="G334" s="248">
        <v>27724.181751433174</v>
      </c>
      <c r="H334" s="248">
        <v>29140.179113539769</v>
      </c>
      <c r="I334" s="248">
        <v>31319.173847883103</v>
      </c>
      <c r="J334" s="248">
        <v>34165.185952690634</v>
      </c>
      <c r="K334" s="248">
        <v>35084.652543967881</v>
      </c>
      <c r="L334" s="248">
        <v>35351.360788345519</v>
      </c>
      <c r="M334" s="248">
        <v>35379.317773788156</v>
      </c>
      <c r="N334" s="248">
        <v>36809.708179758556</v>
      </c>
      <c r="O334" s="248">
        <v>39776.893995188293</v>
      </c>
      <c r="P334" s="248">
        <v>42011.919747618384</v>
      </c>
      <c r="Q334" s="248">
        <v>43013.789754080266</v>
      </c>
      <c r="R334" s="248">
        <v>42761.88557614827</v>
      </c>
      <c r="S334" s="248">
        <v>42596.51343724451</v>
      </c>
      <c r="T334" s="248">
        <v>41903.024453831014</v>
      </c>
      <c r="U334" s="248">
        <v>39464.188042248206</v>
      </c>
      <c r="V334" s="248">
        <v>36437.631214544163</v>
      </c>
      <c r="W334" s="248">
        <v>32971.12664949266</v>
      </c>
      <c r="X334" s="248">
        <v>28560.641295993377</v>
      </c>
      <c r="Y334" s="248">
        <v>26366.166253336614</v>
      </c>
      <c r="Z334" s="248">
        <v>26995.145675698041</v>
      </c>
      <c r="AA334" s="248">
        <v>28743.487698986974</v>
      </c>
      <c r="AB334" s="248">
        <v>29740.441407607166</v>
      </c>
      <c r="AC334" s="248">
        <v>29916.067313735071</v>
      </c>
      <c r="AD334" s="248">
        <v>29668.520318311686</v>
      </c>
      <c r="AE334" s="248">
        <v>29711.140900236682</v>
      </c>
      <c r="AF334" s="248">
        <v>36007.17849299097</v>
      </c>
      <c r="AG334" s="248">
        <v>47004.752126316373</v>
      </c>
      <c r="AH334" s="248">
        <v>55459.76281379869</v>
      </c>
      <c r="AI334" s="248">
        <v>55032.29686849771</v>
      </c>
      <c r="AJ334" s="248">
        <v>60124.831527978837</v>
      </c>
      <c r="AK334" s="248">
        <v>59767.634003956198</v>
      </c>
      <c r="AL334" s="248">
        <v>59894.073300858268</v>
      </c>
      <c r="AM334" s="242"/>
      <c r="AN334" s="231"/>
      <c r="AO334" s="231"/>
    </row>
  </sheetData>
  <phoneticPr fontId="0" type="noConversion"/>
  <hyperlinks>
    <hyperlink ref="AE112" r:id="rId1"/>
    <hyperlink ref="AJ83" location="'New%20Data'!A69" display="'New%20Data'!A69"/>
    <hyperlink ref="AJ88" location="'New%20Data'!A71" display="'New%20Data'!A71"/>
    <hyperlink ref="AE190" r:id="rId2"/>
    <hyperlink ref="AJ150" location="'New%20Data'!A55" display="'New%20Data'!A55"/>
    <hyperlink ref="AJ163" location="'New%20Data'!A55" display="'New%20Data'!A55"/>
    <hyperlink ref="AE316" r:id="rId3"/>
  </hyperlinks>
  <pageMargins left="0.75" right="0.75" top="1" bottom="1" header="0.5" footer="0.5"/>
  <headerFooter alignWithMargins="0"/>
  <rowBreaks count="1" manualBreakCount="1">
    <brk id="68" max="16383" man="1"/>
  </rowBreaks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J337"/>
  <sheetViews>
    <sheetView topLeftCell="A326" workbookViewId="0">
      <selection activeCell="A336" sqref="A336:G337"/>
    </sheetView>
  </sheetViews>
  <sheetFormatPr baseColWidth="10" defaultColWidth="11.25" defaultRowHeight="15"/>
  <cols>
    <col min="1" max="1" width="34.25" customWidth="1"/>
    <col min="8" max="8" width="7" customWidth="1"/>
  </cols>
  <sheetData>
    <row r="1" spans="1:10" ht="21">
      <c r="A1" s="43" t="s">
        <v>399</v>
      </c>
      <c r="B1" s="2"/>
      <c r="C1" s="2"/>
      <c r="D1" s="2"/>
      <c r="E1" s="2"/>
      <c r="F1" s="2"/>
      <c r="G1" s="2"/>
      <c r="H1" s="2"/>
      <c r="I1" s="2"/>
      <c r="J1" s="2"/>
    </row>
    <row r="2" spans="1:10">
      <c r="A2" s="1" t="s">
        <v>284</v>
      </c>
      <c r="B2" s="2"/>
      <c r="C2" s="2"/>
      <c r="D2" s="2"/>
      <c r="E2" s="2"/>
      <c r="F2" s="2"/>
      <c r="G2" s="2"/>
      <c r="H2" s="2"/>
      <c r="I2" s="2"/>
      <c r="J2" s="2"/>
    </row>
    <row r="3" spans="1:10">
      <c r="A3" s="1"/>
      <c r="B3" s="2"/>
      <c r="C3" s="2"/>
      <c r="D3" s="2"/>
      <c r="E3" s="2"/>
      <c r="F3" s="2"/>
      <c r="G3" s="2"/>
      <c r="H3" s="2"/>
      <c r="I3" s="2"/>
      <c r="J3" s="2"/>
    </row>
    <row r="4" spans="1:10" ht="16">
      <c r="A4" s="1"/>
      <c r="B4" s="336" t="s">
        <v>414</v>
      </c>
      <c r="C4" s="336" t="s">
        <v>415</v>
      </c>
      <c r="D4" s="336" t="s">
        <v>416</v>
      </c>
      <c r="E4" s="336" t="s">
        <v>417</v>
      </c>
      <c r="F4" s="337" t="s">
        <v>418</v>
      </c>
      <c r="G4" s="338" t="s">
        <v>419</v>
      </c>
      <c r="H4" s="154"/>
      <c r="I4" s="154"/>
      <c r="J4" s="154"/>
    </row>
    <row r="5" spans="1:10" ht="16">
      <c r="A5" s="1" t="s">
        <v>285</v>
      </c>
      <c r="B5" s="419">
        <v>0.18027315175097275</v>
      </c>
      <c r="C5" s="419">
        <v>0.16959758267205108</v>
      </c>
      <c r="D5" s="419">
        <v>0.16988241180885666</v>
      </c>
      <c r="E5" s="419">
        <v>0.18212564080067184</v>
      </c>
      <c r="F5" s="419">
        <v>0.15552785268765612</v>
      </c>
      <c r="G5" s="419">
        <v>0.17521961261888194</v>
      </c>
      <c r="H5" s="2"/>
      <c r="I5" s="2"/>
      <c r="J5" s="2"/>
    </row>
    <row r="6" spans="1:10" ht="16">
      <c r="A6" s="1" t="s">
        <v>286</v>
      </c>
      <c r="B6" s="419">
        <v>0.19611984435797666</v>
      </c>
      <c r="C6" s="419">
        <v>0.22828047781762728</v>
      </c>
      <c r="D6" s="419">
        <v>0.20741821071686117</v>
      </c>
      <c r="E6" s="419">
        <v>0.19559104069789301</v>
      </c>
      <c r="F6" s="419">
        <v>0.18966968879771023</v>
      </c>
      <c r="G6" s="419">
        <v>0.20332225701693343</v>
      </c>
      <c r="H6" s="2"/>
      <c r="I6" s="2"/>
      <c r="J6" s="2"/>
    </row>
    <row r="7" spans="1:10" ht="16">
      <c r="A7" s="1"/>
      <c r="B7" s="419"/>
      <c r="C7" s="419"/>
      <c r="D7" s="419"/>
      <c r="E7" s="419"/>
      <c r="F7" s="419"/>
      <c r="G7" s="419"/>
      <c r="H7" s="2"/>
      <c r="I7" s="2"/>
      <c r="J7" s="2"/>
    </row>
    <row r="8" spans="1:10" ht="16">
      <c r="A8" s="1"/>
      <c r="B8" s="336" t="s">
        <v>414</v>
      </c>
      <c r="C8" s="336" t="s">
        <v>415</v>
      </c>
      <c r="D8" s="336" t="s">
        <v>416</v>
      </c>
      <c r="E8" s="336" t="s">
        <v>417</v>
      </c>
      <c r="F8" s="337" t="s">
        <v>418</v>
      </c>
      <c r="G8" s="338" t="s">
        <v>419</v>
      </c>
      <c r="H8" s="2"/>
      <c r="I8" s="2"/>
      <c r="J8" s="2"/>
    </row>
    <row r="9" spans="1:10" ht="16">
      <c r="A9" s="1" t="s">
        <v>287</v>
      </c>
      <c r="B9" s="419">
        <v>8.4763035019455257E-2</v>
      </c>
      <c r="C9" s="419">
        <v>8.1595549405551943E-2</v>
      </c>
      <c r="D9" s="419">
        <v>7.5009198075026859E-2</v>
      </c>
      <c r="E9" s="419">
        <v>8.2275296742413795E-2</v>
      </c>
      <c r="F9" s="419">
        <v>6.6919163509422092E-2</v>
      </c>
      <c r="G9" s="419">
        <v>8.0872651356993744E-2</v>
      </c>
      <c r="H9" s="2"/>
      <c r="I9" s="2"/>
      <c r="J9" s="2"/>
    </row>
    <row r="10" spans="1:10" ht="16">
      <c r="A10" s="1" t="s">
        <v>288</v>
      </c>
      <c r="B10" s="419">
        <v>5.4061867704280155E-2</v>
      </c>
      <c r="C10" s="419">
        <v>5.9019513710428961E-2</v>
      </c>
      <c r="D10" s="419">
        <v>6.303242137485468E-2</v>
      </c>
      <c r="E10" s="419">
        <v>6.3849942970306953E-2</v>
      </c>
      <c r="F10" s="419">
        <v>6.0669308273910955E-2</v>
      </c>
      <c r="G10" s="419">
        <v>5.9351542565530033E-2</v>
      </c>
      <c r="H10" s="2"/>
      <c r="I10" s="2"/>
      <c r="J10" s="2"/>
    </row>
    <row r="11" spans="1:10" ht="16">
      <c r="A11" s="1" t="s">
        <v>439</v>
      </c>
      <c r="B11" s="419">
        <v>2.5555252918287939E-2</v>
      </c>
      <c r="C11" s="419">
        <v>1.0454943379175961E-2</v>
      </c>
      <c r="D11" s="419">
        <v>1.7295324434502348E-2</v>
      </c>
      <c r="E11" s="419">
        <v>2.153641753255706E-2</v>
      </c>
      <c r="F11" s="419">
        <v>1.5665254868222952E-2</v>
      </c>
      <c r="G11" s="419">
        <v>1.8599570865228485E-2</v>
      </c>
      <c r="H11" s="2"/>
      <c r="I11" s="2"/>
      <c r="J11" s="2"/>
    </row>
    <row r="12" spans="1:10" ht="16">
      <c r="A12" s="1" t="s">
        <v>440</v>
      </c>
      <c r="B12" s="419">
        <v>1.5892996108949398E-2</v>
      </c>
      <c r="C12" s="419">
        <v>1.8527576176894212E-2</v>
      </c>
      <c r="D12" s="419">
        <v>1.4545467924472772E-2</v>
      </c>
      <c r="E12" s="419">
        <v>1.4463983555394033E-2</v>
      </c>
      <c r="F12" s="419">
        <v>1.2274126036100123E-2</v>
      </c>
      <c r="G12" s="419">
        <v>1.6395847831129681E-2</v>
      </c>
      <c r="H12" s="2"/>
      <c r="I12" s="2"/>
      <c r="J12" s="2"/>
    </row>
    <row r="13" spans="1:10" ht="16">
      <c r="A13" s="1"/>
      <c r="B13" s="419"/>
      <c r="C13" s="419"/>
      <c r="D13" s="419"/>
      <c r="E13" s="419"/>
      <c r="F13" s="419"/>
      <c r="G13" s="419"/>
      <c r="H13" s="2"/>
      <c r="I13" s="2"/>
      <c r="J13" s="2"/>
    </row>
    <row r="14" spans="1:10" ht="16">
      <c r="A14" s="1"/>
      <c r="B14" s="336" t="s">
        <v>414</v>
      </c>
      <c r="C14" s="336" t="s">
        <v>415</v>
      </c>
      <c r="D14" s="336" t="s">
        <v>416</v>
      </c>
      <c r="E14" s="336" t="s">
        <v>417</v>
      </c>
      <c r="F14" s="337" t="s">
        <v>418</v>
      </c>
      <c r="G14" s="338" t="s">
        <v>419</v>
      </c>
      <c r="H14" s="2"/>
      <c r="I14" s="2"/>
      <c r="J14" s="2"/>
    </row>
    <row r="15" spans="1:10">
      <c r="A15" s="1" t="s">
        <v>446</v>
      </c>
      <c r="B15" s="420">
        <v>3.4650583657587546E-2</v>
      </c>
      <c r="C15" s="420">
        <v>4.2611900256982298E-2</v>
      </c>
      <c r="D15" s="420">
        <v>3.9431632547940368E-2</v>
      </c>
      <c r="E15" s="420">
        <v>3.8045573618440014E-2</v>
      </c>
      <c r="F15" s="420">
        <v>3.4312327316645436E-2</v>
      </c>
      <c r="G15" s="420">
        <v>4.073845975411737E-2</v>
      </c>
      <c r="H15" s="2"/>
      <c r="I15" s="2"/>
      <c r="J15" s="2"/>
    </row>
    <row r="16" spans="1:10">
      <c r="A16" s="1" t="s">
        <v>441</v>
      </c>
      <c r="B16" s="420">
        <v>1.030933852140078E-2</v>
      </c>
      <c r="C16" s="420">
        <v>1.4850752591002797E-2</v>
      </c>
      <c r="D16" s="420">
        <v>1.9213233454502644E-2</v>
      </c>
      <c r="E16" s="420">
        <v>2.183735883584222E-2</v>
      </c>
      <c r="F16" s="420">
        <v>2.2282150124911072E-2</v>
      </c>
      <c r="G16" s="420">
        <v>2.9673393644166084E-2</v>
      </c>
      <c r="H16" s="2"/>
      <c r="I16" s="2"/>
      <c r="J16" s="2"/>
    </row>
    <row r="17" spans="1:10">
      <c r="A17" s="1" t="s">
        <v>442</v>
      </c>
      <c r="B17" s="420">
        <v>7.9743190661478603E-3</v>
      </c>
      <c r="C17" s="420">
        <v>8.0881646945864284E-3</v>
      </c>
      <c r="D17" s="420">
        <v>1.4628765691915997E-2</v>
      </c>
      <c r="E17" s="420">
        <v>1.4961207274732713E-2</v>
      </c>
      <c r="F17" s="420">
        <v>1.986350776764886E-2</v>
      </c>
      <c r="G17" s="420">
        <v>2.3744432846207378E-2</v>
      </c>
      <c r="H17" s="2"/>
      <c r="I17" s="2"/>
      <c r="J17" s="2"/>
    </row>
    <row r="18" spans="1:10">
      <c r="A18" s="1" t="s">
        <v>443</v>
      </c>
      <c r="B18" s="420">
        <v>3.7877431906614786E-2</v>
      </c>
      <c r="C18" s="420">
        <v>4.2828217220637656E-2</v>
      </c>
      <c r="D18" s="420">
        <v>3.8302844780644309E-2</v>
      </c>
      <c r="E18" s="420">
        <v>3.6489352368299012E-2</v>
      </c>
      <c r="F18" s="420">
        <v>3.5844514666710792E-2</v>
      </c>
      <c r="G18" s="420">
        <v>3.9423567617722109E-2</v>
      </c>
      <c r="H18" s="2"/>
      <c r="I18" s="2"/>
      <c r="J18" s="2"/>
    </row>
    <row r="19" spans="1:10">
      <c r="A19" s="1" t="s">
        <v>444</v>
      </c>
      <c r="B19" s="420">
        <v>5.4685603112840465E-2</v>
      </c>
      <c r="C19" s="420">
        <v>6.7767925220976535E-2</v>
      </c>
      <c r="D19" s="420">
        <v>5.0319945841734243E-2</v>
      </c>
      <c r="E19" s="420">
        <v>4.0184249777521525E-2</v>
      </c>
      <c r="F19" s="420">
        <v>4.6418526545671121E-2</v>
      </c>
      <c r="G19" s="420">
        <v>4.659765715611227E-2</v>
      </c>
      <c r="H19" s="2"/>
      <c r="I19" s="2"/>
      <c r="J19" s="2"/>
    </row>
    <row r="20" spans="1:10">
      <c r="A20" s="1" t="s">
        <v>406</v>
      </c>
      <c r="B20" s="420">
        <v>1.6588715953307392E-2</v>
      </c>
      <c r="C20" s="420">
        <v>2.5361610798904293E-2</v>
      </c>
      <c r="D20" s="420">
        <v>2.9244433324993747E-2</v>
      </c>
      <c r="E20" s="420">
        <v>3.0213579333943322E-2</v>
      </c>
      <c r="F20" s="420">
        <v>1.3255877438247606E-2</v>
      </c>
      <c r="G20" s="420">
        <v>1.3277429830665738E-2</v>
      </c>
      <c r="H20" s="2"/>
      <c r="I20" s="2"/>
      <c r="J20" s="2"/>
    </row>
    <row r="21" spans="1:10">
      <c r="A21" s="1" t="s">
        <v>445</v>
      </c>
      <c r="B21" s="420">
        <v>3.4033852140077814E-2</v>
      </c>
      <c r="C21" s="420">
        <v>2.6771907034537277E-2</v>
      </c>
      <c r="D21" s="420">
        <v>1.6277355075129889E-2</v>
      </c>
      <c r="E21" s="420">
        <v>1.38597194891142E-2</v>
      </c>
      <c r="F21" s="420">
        <v>1.7692784937875336E-2</v>
      </c>
      <c r="G21" s="420">
        <v>9.867316167942515E-3</v>
      </c>
      <c r="H21" s="2"/>
      <c r="I21" s="2"/>
      <c r="J21" s="2"/>
    </row>
    <row r="22" spans="1:10" ht="16">
      <c r="A22" s="1"/>
      <c r="B22" s="419"/>
      <c r="C22" s="419"/>
      <c r="D22" s="419"/>
      <c r="E22" s="419"/>
      <c r="F22" s="419"/>
      <c r="G22" s="419"/>
      <c r="H22" s="2"/>
      <c r="I22" s="2"/>
      <c r="J22" s="2"/>
    </row>
    <row r="23" spans="1:10" ht="16">
      <c r="A23" s="1"/>
      <c r="B23" s="336" t="s">
        <v>414</v>
      </c>
      <c r="C23" s="336" t="s">
        <v>415</v>
      </c>
      <c r="D23" s="336" t="s">
        <v>416</v>
      </c>
      <c r="E23" s="336" t="s">
        <v>417</v>
      </c>
      <c r="F23" s="337" t="s">
        <v>418</v>
      </c>
      <c r="G23" s="338" t="s">
        <v>419</v>
      </c>
      <c r="H23" s="2"/>
      <c r="I23" s="2"/>
      <c r="J23" s="2"/>
    </row>
    <row r="24" spans="1:10" ht="16">
      <c r="A24" s="1" t="s">
        <v>403</v>
      </c>
      <c r="B24" s="419">
        <v>0.20416809338521402</v>
      </c>
      <c r="C24" s="419">
        <v>0.27724181751433175</v>
      </c>
      <c r="D24" s="419">
        <v>0.43013789754080267</v>
      </c>
      <c r="E24" s="419">
        <v>0.41903024453831017</v>
      </c>
      <c r="F24" s="419">
        <v>0.29740441407607165</v>
      </c>
      <c r="G24" s="419">
        <v>0.59894073300858264</v>
      </c>
      <c r="H24" s="2"/>
      <c r="I24" s="2"/>
      <c r="J24" s="2"/>
    </row>
    <row r="25" spans="1:10" ht="16">
      <c r="A25" s="1" t="s">
        <v>404</v>
      </c>
      <c r="B25" s="419">
        <v>4.4978210116731518E-2</v>
      </c>
      <c r="C25" s="419">
        <v>4.3920533167659766E-2</v>
      </c>
      <c r="D25" s="419">
        <v>4.7926091627544194E-2</v>
      </c>
      <c r="E25" s="419">
        <v>4.8998408182194204E-2</v>
      </c>
      <c r="F25" s="419">
        <v>5.793400393759409E-2</v>
      </c>
      <c r="G25" s="419">
        <v>0.14217948271862674</v>
      </c>
      <c r="H25" s="2"/>
      <c r="I25" s="2"/>
      <c r="J25" s="2"/>
    </row>
    <row r="26" spans="1:10" ht="16">
      <c r="A26" s="1" t="s">
        <v>405</v>
      </c>
      <c r="B26" s="419">
        <v>7.3603501945525299E-2</v>
      </c>
      <c r="C26" s="419">
        <v>6.6191861286041057E-2</v>
      </c>
      <c r="D26" s="419">
        <v>0.16227567734624498</v>
      </c>
      <c r="E26" s="419">
        <v>0.18141609114723686</v>
      </c>
      <c r="F26" s="419">
        <v>0.25305767417236069</v>
      </c>
      <c r="G26" s="419">
        <v>0.29080288796102993</v>
      </c>
      <c r="H26" s="2"/>
      <c r="I26" s="2"/>
      <c r="J26" s="2"/>
    </row>
    <row r="27" spans="1:10" ht="16">
      <c r="A27" s="1"/>
      <c r="B27" s="419"/>
      <c r="C27" s="419"/>
      <c r="D27" s="419"/>
      <c r="E27" s="419"/>
      <c r="F27" s="419"/>
      <c r="G27" s="419"/>
      <c r="H27" s="2"/>
      <c r="I27" s="2"/>
      <c r="J27" s="2"/>
    </row>
    <row r="28" spans="1:10" ht="16">
      <c r="A28" s="1"/>
      <c r="B28" s="336" t="s">
        <v>414</v>
      </c>
      <c r="C28" s="336" t="s">
        <v>415</v>
      </c>
      <c r="D28" s="336" t="s">
        <v>416</v>
      </c>
      <c r="E28" s="336" t="s">
        <v>417</v>
      </c>
      <c r="F28" s="337" t="s">
        <v>418</v>
      </c>
      <c r="G28" s="338" t="s">
        <v>419</v>
      </c>
      <c r="H28" s="2"/>
      <c r="I28" s="2"/>
      <c r="J28" s="2"/>
    </row>
    <row r="29" spans="1:10" ht="16">
      <c r="A29" s="1" t="s">
        <v>26</v>
      </c>
      <c r="B29" s="419">
        <v>3.4650583657587546E-2</v>
      </c>
      <c r="C29" s="419">
        <v>4.2611900256982298E-2</v>
      </c>
      <c r="D29" s="419">
        <v>3.9431632547940368E-2</v>
      </c>
      <c r="E29" s="419">
        <v>3.8045573618440014E-2</v>
      </c>
      <c r="F29" s="419">
        <v>3.4312327316645436E-2</v>
      </c>
      <c r="G29" s="419">
        <v>4.073845975411737E-2</v>
      </c>
      <c r="H29" s="2"/>
      <c r="I29" s="2"/>
      <c r="J29" s="2"/>
    </row>
    <row r="30" spans="1:10" ht="16">
      <c r="A30" s="1" t="s">
        <v>27</v>
      </c>
      <c r="B30" s="419">
        <v>1.0957198443579766E-2</v>
      </c>
      <c r="C30" s="419">
        <v>1.5672531134393267E-2</v>
      </c>
      <c r="D30" s="419">
        <v>2.1066829533915143E-2</v>
      </c>
      <c r="E30" s="419">
        <v>2.3973152175275438E-2</v>
      </c>
      <c r="F30" s="419">
        <v>2.4479261452939133E-2</v>
      </c>
      <c r="G30" s="419">
        <v>3.3924785432614242E-2</v>
      </c>
      <c r="H30" s="2"/>
      <c r="I30" s="2"/>
      <c r="J30" s="2"/>
    </row>
    <row r="31" spans="1:10" ht="16">
      <c r="A31" s="1" t="s">
        <v>28</v>
      </c>
      <c r="B31" s="419">
        <v>2.1557976653696496E-2</v>
      </c>
      <c r="C31" s="419">
        <v>2.8213831860156448E-2</v>
      </c>
      <c r="D31" s="419">
        <v>2.6389203667456475E-2</v>
      </c>
      <c r="E31" s="419">
        <v>2.4865071506461271E-2</v>
      </c>
      <c r="F31" s="419">
        <v>2.5939314726271031E-2</v>
      </c>
      <c r="G31" s="419">
        <v>2.9577186267687312E-2</v>
      </c>
      <c r="H31" s="2"/>
      <c r="I31" s="2"/>
      <c r="J31" s="2"/>
    </row>
    <row r="32" spans="1:10" ht="16">
      <c r="A32" s="1" t="s">
        <v>29</v>
      </c>
      <c r="B32" s="419">
        <v>8.2719844357976649E-3</v>
      </c>
      <c r="C32" s="419">
        <v>8.7357035949281302E-3</v>
      </c>
      <c r="D32" s="419">
        <v>1.4944296457637344E-2</v>
      </c>
      <c r="E32" s="419">
        <v>1.5161375230312218E-2</v>
      </c>
      <c r="F32" s="419">
        <v>1.8916582565392189E-2</v>
      </c>
      <c r="G32" s="419">
        <v>2.3887381118070046E-2</v>
      </c>
      <c r="H32" s="2"/>
      <c r="I32" s="2"/>
      <c r="J32" s="2"/>
    </row>
    <row r="33" spans="1:10" ht="16">
      <c r="A33" s="1" t="s">
        <v>30</v>
      </c>
      <c r="B33" s="419">
        <v>1.3885992217898831E-2</v>
      </c>
      <c r="C33" s="419">
        <v>1.5789161559967242E-2</v>
      </c>
      <c r="D33" s="419">
        <v>1.3084372102606368E-2</v>
      </c>
      <c r="E33" s="419">
        <v>1.1719288570246792E-2</v>
      </c>
      <c r="F33" s="419">
        <v>1.1255811260195555E-2</v>
      </c>
      <c r="G33" s="419">
        <v>1.2763743910925539E-2</v>
      </c>
      <c r="H33" s="2"/>
      <c r="I33" s="2"/>
      <c r="J33" s="2"/>
    </row>
    <row r="34" spans="1:10" ht="16">
      <c r="A34" s="1"/>
      <c r="B34" s="419"/>
      <c r="C34" s="419"/>
      <c r="D34" s="419"/>
      <c r="E34" s="419"/>
      <c r="F34" s="419"/>
      <c r="G34" s="419"/>
      <c r="H34" s="2"/>
      <c r="I34" s="2"/>
      <c r="J34" s="2"/>
    </row>
    <row r="35" spans="1:10" ht="16">
      <c r="A35" s="1"/>
      <c r="B35" s="419"/>
      <c r="C35" s="419"/>
      <c r="D35" s="419"/>
      <c r="E35" s="419"/>
      <c r="F35" s="419"/>
      <c r="G35" s="419"/>
      <c r="H35" s="2"/>
      <c r="I35" s="2"/>
      <c r="J35" s="2"/>
    </row>
    <row r="36" spans="1:10" ht="19">
      <c r="A36" s="45"/>
      <c r="B36" s="419"/>
      <c r="C36" s="419"/>
      <c r="D36" s="419"/>
      <c r="E36" s="419"/>
      <c r="F36" s="419"/>
      <c r="G36" s="419"/>
      <c r="H36" s="2"/>
      <c r="I36" s="2"/>
      <c r="J36" s="2"/>
    </row>
    <row r="37" spans="1:10" ht="38">
      <c r="A37" s="101" t="s">
        <v>289</v>
      </c>
      <c r="B37" s="7"/>
      <c r="C37" s="7"/>
      <c r="D37" s="7"/>
      <c r="E37" s="7"/>
      <c r="F37" s="7"/>
      <c r="G37" s="2"/>
      <c r="H37" s="2"/>
      <c r="I37" s="2"/>
      <c r="J37" s="2"/>
    </row>
    <row r="38" spans="1:10">
      <c r="A38" s="102" t="s">
        <v>347</v>
      </c>
      <c r="B38" s="7"/>
      <c r="C38" s="7"/>
      <c r="D38" s="7"/>
      <c r="E38" s="7"/>
      <c r="F38" s="7"/>
      <c r="G38" s="2"/>
      <c r="H38" s="2"/>
      <c r="I38" s="2"/>
      <c r="J38" s="2"/>
    </row>
    <row r="39" spans="1:10">
      <c r="A39" s="235" t="s">
        <v>428</v>
      </c>
      <c r="B39" s="154" t="s">
        <v>107</v>
      </c>
      <c r="C39" s="154" t="s">
        <v>253</v>
      </c>
      <c r="D39" s="154" t="s">
        <v>242</v>
      </c>
      <c r="E39" s="154" t="s">
        <v>132</v>
      </c>
      <c r="F39" s="154" t="s">
        <v>294</v>
      </c>
      <c r="G39" s="154" t="s">
        <v>278</v>
      </c>
      <c r="H39" s="154"/>
      <c r="I39" s="154" t="s">
        <v>279</v>
      </c>
      <c r="J39" s="154" t="s">
        <v>280</v>
      </c>
    </row>
    <row r="40" spans="1:10">
      <c r="A40" s="236"/>
      <c r="B40" s="154" t="s">
        <v>281</v>
      </c>
      <c r="C40" s="154" t="s">
        <v>281</v>
      </c>
      <c r="D40" s="154" t="s">
        <v>281</v>
      </c>
      <c r="E40" s="154" t="s">
        <v>281</v>
      </c>
      <c r="F40" s="154" t="s">
        <v>281</v>
      </c>
      <c r="G40" s="154" t="s">
        <v>281</v>
      </c>
      <c r="H40" s="154"/>
      <c r="I40" s="154" t="s">
        <v>281</v>
      </c>
      <c r="J40" s="154" t="s">
        <v>281</v>
      </c>
    </row>
    <row r="41" spans="1:10" ht="16">
      <c r="A41" s="104" t="s">
        <v>383</v>
      </c>
      <c r="B41" s="155">
        <v>9187.7431906614784</v>
      </c>
      <c r="C41" s="155">
        <v>11340.176781226173</v>
      </c>
      <c r="D41" s="155">
        <v>11705.970654461435</v>
      </c>
      <c r="E41" s="155">
        <v>11536.843688505071</v>
      </c>
      <c r="F41" s="155">
        <v>11751.029895935013</v>
      </c>
      <c r="G41" s="155">
        <v>14549.222918116448</v>
      </c>
      <c r="H41" s="155"/>
      <c r="I41" s="155">
        <v>14832.199054767862</v>
      </c>
      <c r="J41" s="155">
        <v>15254.391272623729</v>
      </c>
    </row>
    <row r="42" spans="1:10">
      <c r="A42" s="29"/>
      <c r="B42" s="156"/>
      <c r="C42" s="156"/>
      <c r="D42" s="156"/>
      <c r="E42" s="156"/>
      <c r="F42" s="156"/>
      <c r="G42" s="157"/>
      <c r="H42" s="157"/>
      <c r="I42" s="157"/>
      <c r="J42" s="157"/>
    </row>
    <row r="43" spans="1:10">
      <c r="A43" s="103" t="s">
        <v>393</v>
      </c>
      <c r="B43" s="158">
        <v>4099.6498054474705</v>
      </c>
      <c r="C43" s="158">
        <v>4897.8283584196997</v>
      </c>
      <c r="D43" s="158">
        <v>4550.1479050464322</v>
      </c>
      <c r="E43" s="158">
        <v>4407.7811062507053</v>
      </c>
      <c r="F43" s="158">
        <v>4112.9245735651775</v>
      </c>
      <c r="G43" s="158">
        <v>4947.5817675713297</v>
      </c>
      <c r="H43" s="158"/>
      <c r="I43" s="158">
        <v>5001.7236586043928</v>
      </c>
      <c r="J43" s="158">
        <v>5301.9033297147225</v>
      </c>
    </row>
    <row r="44" spans="1:10">
      <c r="A44" s="99" t="s">
        <v>282</v>
      </c>
      <c r="B44" s="159">
        <v>3465.0583657587545</v>
      </c>
      <c r="C44" s="159">
        <v>4261.1900256982299</v>
      </c>
      <c r="D44" s="159">
        <v>3943.1632547940367</v>
      </c>
      <c r="E44" s="159">
        <v>3804.5573618440017</v>
      </c>
      <c r="F44" s="159">
        <v>3431.2327316645437</v>
      </c>
      <c r="G44" s="159">
        <v>4073.8459754117371</v>
      </c>
      <c r="H44" s="159"/>
      <c r="I44" s="159">
        <v>4140.9841534612178</v>
      </c>
      <c r="J44" s="159">
        <v>4507.6168781477454</v>
      </c>
    </row>
    <row r="45" spans="1:10">
      <c r="A45" s="99" t="s">
        <v>369</v>
      </c>
      <c r="B45" s="159">
        <v>526.92607003891055</v>
      </c>
      <c r="C45" s="159">
        <v>497.58549603230637</v>
      </c>
      <c r="D45" s="159">
        <v>496.09265772859061</v>
      </c>
      <c r="E45" s="159">
        <v>542.48398781695346</v>
      </c>
      <c r="F45" s="159">
        <v>632.64563307579044</v>
      </c>
      <c r="G45" s="159">
        <v>822.68615170494093</v>
      </c>
      <c r="H45" s="159"/>
      <c r="I45" s="159">
        <v>809.06310814567701</v>
      </c>
      <c r="J45" s="159">
        <v>749.13687245288384</v>
      </c>
    </row>
    <row r="46" spans="1:10">
      <c r="A46" s="99" t="s">
        <v>370</v>
      </c>
      <c r="B46" s="159">
        <v>107.66536964980544</v>
      </c>
      <c r="C46" s="159">
        <v>139.05283668916439</v>
      </c>
      <c r="D46" s="159">
        <v>110.89199252380462</v>
      </c>
      <c r="E46" s="159">
        <v>60.739756589749696</v>
      </c>
      <c r="F46" s="159">
        <v>49.046208824843241</v>
      </c>
      <c r="G46" s="159">
        <v>51.049640454650891</v>
      </c>
      <c r="H46" s="159"/>
      <c r="I46" s="159">
        <v>51.676396997497918</v>
      </c>
      <c r="J46" s="159">
        <v>45.149579114093001</v>
      </c>
    </row>
    <row r="47" spans="1:10">
      <c r="A47" s="5"/>
      <c r="B47" s="258"/>
      <c r="C47" s="258"/>
      <c r="D47" s="258"/>
      <c r="E47" s="258"/>
      <c r="F47" s="258"/>
      <c r="G47" s="157"/>
      <c r="H47" s="157"/>
      <c r="I47" s="157"/>
      <c r="J47" s="157"/>
    </row>
    <row r="48" spans="1:10">
      <c r="A48" s="103" t="s">
        <v>283</v>
      </c>
      <c r="B48" s="161">
        <v>1165.7587548638132</v>
      </c>
      <c r="C48" s="161">
        <v>1335.856089915563</v>
      </c>
      <c r="D48" s="161">
        <v>1108.0810607955968</v>
      </c>
      <c r="E48" s="161">
        <v>1055.0242532870409</v>
      </c>
      <c r="F48" s="161">
        <v>973.85139718412381</v>
      </c>
      <c r="G48" s="161">
        <v>1175.6958942240778</v>
      </c>
      <c r="H48" s="161"/>
      <c r="I48" s="161">
        <v>1184.225743675285</v>
      </c>
      <c r="J48" s="161">
        <v>1186.3688135110604</v>
      </c>
    </row>
    <row r="49" spans="1:10">
      <c r="A49" s="99" t="s">
        <v>292</v>
      </c>
      <c r="B49" s="159">
        <v>400.66147859922177</v>
      </c>
      <c r="C49" s="159">
        <v>451.04628505266726</v>
      </c>
      <c r="D49" s="159">
        <v>379.18144490720982</v>
      </c>
      <c r="E49" s="159">
        <v>362.06961382750711</v>
      </c>
      <c r="F49" s="159">
        <v>306.59464288668664</v>
      </c>
      <c r="G49" s="159">
        <v>321.36975179772674</v>
      </c>
      <c r="H49" s="159"/>
      <c r="I49" s="159">
        <v>313.06088407005836</v>
      </c>
      <c r="J49" s="159">
        <v>286.59393853108151</v>
      </c>
    </row>
    <row r="50" spans="1:10">
      <c r="A50" s="99" t="s">
        <v>293</v>
      </c>
      <c r="B50" s="159">
        <v>481.28404669260698</v>
      </c>
      <c r="C50" s="159">
        <v>585.0441953065432</v>
      </c>
      <c r="D50" s="159">
        <v>512.20768517564647</v>
      </c>
      <c r="E50" s="159">
        <v>497.52453530200665</v>
      </c>
      <c r="F50" s="159">
        <v>431.45608259020889</v>
      </c>
      <c r="G50" s="159">
        <v>461.27928554859665</v>
      </c>
      <c r="H50" s="159"/>
      <c r="I50" s="159">
        <v>456.22463163747568</v>
      </c>
      <c r="J50" s="159">
        <v>422.20729298286199</v>
      </c>
    </row>
    <row r="51" spans="1:10">
      <c r="A51" s="99" t="s">
        <v>447</v>
      </c>
      <c r="B51" s="159">
        <v>262.87937743190662</v>
      </c>
      <c r="C51" s="159">
        <v>278.35983169071756</v>
      </c>
      <c r="D51" s="159">
        <v>197.19201165580068</v>
      </c>
      <c r="E51" s="159">
        <v>178.57187621423108</v>
      </c>
      <c r="F51" s="159">
        <v>217.61825190675509</v>
      </c>
      <c r="G51" s="159">
        <v>373.2312688471352</v>
      </c>
      <c r="H51" s="159"/>
      <c r="I51" s="159">
        <v>394.90130664442592</v>
      </c>
      <c r="J51" s="159">
        <v>458.02708618817957</v>
      </c>
    </row>
    <row r="52" spans="1:10">
      <c r="A52" s="99" t="s">
        <v>366</v>
      </c>
      <c r="B52" s="159">
        <v>20.933852140077821</v>
      </c>
      <c r="C52" s="159">
        <v>21.434017678122618</v>
      </c>
      <c r="D52" s="159">
        <v>19.499919056939767</v>
      </c>
      <c r="E52" s="159">
        <v>16.858227943296193</v>
      </c>
      <c r="F52" s="159">
        <v>18.182419800473173</v>
      </c>
      <c r="G52" s="159">
        <v>19.815588030619345</v>
      </c>
      <c r="H52" s="159"/>
      <c r="I52" s="159">
        <v>20.038921323324992</v>
      </c>
      <c r="J52" s="159">
        <v>19.540495808937372</v>
      </c>
    </row>
    <row r="53" spans="1:10">
      <c r="A53" s="5"/>
      <c r="B53" s="258"/>
      <c r="C53" s="258"/>
      <c r="D53" s="258"/>
      <c r="E53" s="258"/>
      <c r="F53" s="258"/>
      <c r="G53" s="157"/>
      <c r="H53" s="157"/>
      <c r="I53" s="157"/>
      <c r="J53" s="157"/>
    </row>
    <row r="54" spans="1:10">
      <c r="A54" s="103" t="s">
        <v>212</v>
      </c>
      <c r="B54" s="161">
        <v>413.8910505836576</v>
      </c>
      <c r="C54" s="161">
        <v>860.29764762361992</v>
      </c>
      <c r="D54" s="161">
        <v>532.88495783602411</v>
      </c>
      <c r="E54" s="161">
        <v>287.75553689382451</v>
      </c>
      <c r="F54" s="161">
        <v>356.76587859636351</v>
      </c>
      <c r="G54" s="161">
        <v>252.28485270238923</v>
      </c>
      <c r="H54" s="161"/>
      <c r="I54" s="161">
        <v>215.39616346955793</v>
      </c>
      <c r="J54" s="161">
        <v>209.50419106262567</v>
      </c>
    </row>
    <row r="55" spans="1:10">
      <c r="A55" s="33"/>
      <c r="B55" s="162"/>
      <c r="C55" s="162"/>
      <c r="D55" s="162"/>
      <c r="E55" s="162"/>
      <c r="F55" s="162"/>
      <c r="G55" s="157"/>
      <c r="H55" s="157"/>
      <c r="I55" s="157"/>
      <c r="J55" s="157"/>
    </row>
    <row r="56" spans="1:10">
      <c r="A56" s="103" t="s">
        <v>394</v>
      </c>
      <c r="B56" s="161">
        <v>1922.9182879377433</v>
      </c>
      <c r="C56" s="161">
        <v>2440.8517127446275</v>
      </c>
      <c r="D56" s="161">
        <v>3601.112599155249</v>
      </c>
      <c r="E56" s="161">
        <v>3913.4527405587655</v>
      </c>
      <c r="F56" s="161">
        <v>4382.6166801780191</v>
      </c>
      <c r="G56" s="161">
        <v>5834.9628856413819</v>
      </c>
      <c r="H56" s="164"/>
      <c r="I56" s="165">
        <v>6064.6761189880444</v>
      </c>
      <c r="J56" s="165">
        <v>6615.5211688704585</v>
      </c>
    </row>
    <row r="57" spans="1:10">
      <c r="A57" s="30"/>
      <c r="B57" s="162"/>
      <c r="C57" s="162"/>
      <c r="D57" s="162"/>
      <c r="E57" s="162"/>
      <c r="F57" s="162"/>
      <c r="G57" s="157"/>
      <c r="H57" s="157"/>
      <c r="I57" s="157"/>
      <c r="J57" s="157"/>
    </row>
    <row r="58" spans="1:10">
      <c r="A58" s="99" t="s">
        <v>449</v>
      </c>
      <c r="B58" s="159">
        <v>774.31906614785987</v>
      </c>
      <c r="C58" s="159">
        <v>1073.2540735929513</v>
      </c>
      <c r="D58" s="159">
        <v>1335.3838908593211</v>
      </c>
      <c r="E58" s="159">
        <v>1555.3313362495769</v>
      </c>
      <c r="F58" s="159">
        <v>1357.2953030127558</v>
      </c>
      <c r="G58" s="159">
        <v>1522.668754349339</v>
      </c>
      <c r="H58" s="159"/>
      <c r="I58" s="159">
        <v>1490.1807061440088</v>
      </c>
      <c r="J58" s="159">
        <v>1519.3091420334217</v>
      </c>
    </row>
    <row r="59" spans="1:10">
      <c r="A59" s="99" t="s">
        <v>450</v>
      </c>
      <c r="B59" s="159">
        <v>321.40077821011675</v>
      </c>
      <c r="C59" s="159">
        <v>493.99903984637541</v>
      </c>
      <c r="D59" s="159">
        <v>771.29906253219337</v>
      </c>
      <c r="E59" s="159">
        <v>841.98388127796647</v>
      </c>
      <c r="F59" s="159">
        <v>1090.6308422811574</v>
      </c>
      <c r="G59" s="159">
        <v>1869.8097889120852</v>
      </c>
      <c r="H59" s="159"/>
      <c r="I59" s="159">
        <v>1917.3366694467611</v>
      </c>
      <c r="J59" s="159">
        <v>2182.5692726593225</v>
      </c>
    </row>
    <row r="60" spans="1:10">
      <c r="A60" s="99" t="s">
        <v>213</v>
      </c>
      <c r="B60" s="159">
        <v>0</v>
      </c>
      <c r="C60" s="159">
        <v>0</v>
      </c>
      <c r="D60" s="159">
        <v>0</v>
      </c>
      <c r="E60" s="159">
        <v>0</v>
      </c>
      <c r="F60" s="159">
        <v>38.110285723739722</v>
      </c>
      <c r="G60" s="159">
        <v>54.030387381118075</v>
      </c>
      <c r="H60" s="159"/>
      <c r="I60" s="159">
        <v>58.982485404503748</v>
      </c>
      <c r="J60" s="159">
        <v>27.095086401736928</v>
      </c>
    </row>
    <row r="61" spans="1:10">
      <c r="A61" s="99" t="s">
        <v>451</v>
      </c>
      <c r="B61" s="159">
        <v>482.76264591439684</v>
      </c>
      <c r="C61" s="159">
        <v>536.13284007794186</v>
      </c>
      <c r="D61" s="159">
        <v>1115.159899336267</v>
      </c>
      <c r="E61" s="159">
        <v>1153.0025193336926</v>
      </c>
      <c r="F61" s="159">
        <v>1457.8280363317506</v>
      </c>
      <c r="G61" s="159">
        <v>1748.2718626768728</v>
      </c>
      <c r="H61" s="159"/>
      <c r="I61" s="159">
        <v>1851.9877675840978</v>
      </c>
      <c r="J61" s="159">
        <v>1897.6882418892703</v>
      </c>
    </row>
    <row r="62" spans="1:10">
      <c r="A62" s="99" t="s">
        <v>361</v>
      </c>
      <c r="B62" s="159">
        <v>21.595330739299612</v>
      </c>
      <c r="C62" s="159">
        <v>19.541950241450397</v>
      </c>
      <c r="D62" s="159">
        <v>25.636874714859676</v>
      </c>
      <c r="E62" s="159">
        <v>25.45655089430079</v>
      </c>
      <c r="F62" s="159">
        <v>25.3379216782754</v>
      </c>
      <c r="G62" s="159">
        <v>26.154024588262587</v>
      </c>
      <c r="H62" s="159"/>
      <c r="I62" s="159">
        <v>27.856547122602173</v>
      </c>
      <c r="J62" s="159">
        <v>24.118631097506714</v>
      </c>
    </row>
    <row r="63" spans="1:10">
      <c r="A63" s="99" t="s">
        <v>362</v>
      </c>
      <c r="B63" s="159">
        <v>218.32684824902722</v>
      </c>
      <c r="C63" s="159">
        <v>233.59972889780013</v>
      </c>
      <c r="D63" s="159">
        <v>225.43378121826666</v>
      </c>
      <c r="E63" s="159">
        <v>214.88286978428991</v>
      </c>
      <c r="F63" s="159">
        <v>236.22255678904088</v>
      </c>
      <c r="G63" s="159">
        <v>341.75365344467644</v>
      </c>
      <c r="H63" s="159"/>
      <c r="I63" s="159">
        <v>337.35335001390047</v>
      </c>
      <c r="J63" s="159">
        <v>325.91073303553947</v>
      </c>
    </row>
    <row r="64" spans="1:10">
      <c r="A64" s="99" t="s">
        <v>363</v>
      </c>
      <c r="B64" s="159">
        <v>55.136186770428019</v>
      </c>
      <c r="C64" s="159">
        <v>33.153539860495329</v>
      </c>
      <c r="D64" s="159">
        <v>29.345538565688972</v>
      </c>
      <c r="E64" s="159">
        <v>44.332752591404187</v>
      </c>
      <c r="F64" s="159">
        <v>45.348510166603248</v>
      </c>
      <c r="G64" s="159">
        <v>44.096497332405477</v>
      </c>
      <c r="H64" s="159"/>
      <c r="I64" s="159">
        <v>43.747567417292188</v>
      </c>
      <c r="J64" s="159">
        <v>28.1539748358278</v>
      </c>
    </row>
    <row r="65" spans="1:10">
      <c r="A65" s="99" t="s">
        <v>371</v>
      </c>
      <c r="B65" s="159">
        <v>24.591439688715951</v>
      </c>
      <c r="C65" s="159">
        <v>14.289345118748411</v>
      </c>
      <c r="D65" s="159">
        <v>29.345538565688972</v>
      </c>
      <c r="E65" s="159">
        <v>26.120852813255958</v>
      </c>
      <c r="F65" s="159">
        <v>25.743262247075755</v>
      </c>
      <c r="G65" s="159">
        <v>18.51658547900719</v>
      </c>
      <c r="H65" s="159"/>
      <c r="I65" s="159">
        <v>21.795941061996107</v>
      </c>
      <c r="J65" s="159">
        <v>15.905572066701071</v>
      </c>
    </row>
    <row r="66" spans="1:10">
      <c r="A66" s="99" t="s">
        <v>372</v>
      </c>
      <c r="B66" s="159">
        <v>0</v>
      </c>
      <c r="C66" s="159">
        <v>0</v>
      </c>
      <c r="D66" s="159">
        <v>0</v>
      </c>
      <c r="E66" s="159">
        <v>0</v>
      </c>
      <c r="F66" s="159">
        <v>43.032278344886912</v>
      </c>
      <c r="G66" s="159">
        <v>53.670842032011137</v>
      </c>
      <c r="H66" s="159"/>
      <c r="I66" s="159">
        <v>58.710036141228805</v>
      </c>
      <c r="J66" s="159">
        <v>53.416027477709946</v>
      </c>
    </row>
    <row r="67" spans="1:10">
      <c r="A67" s="99" t="s">
        <v>215</v>
      </c>
      <c r="B67" s="159">
        <v>0</v>
      </c>
      <c r="C67" s="159">
        <v>0</v>
      </c>
      <c r="D67" s="159">
        <v>0</v>
      </c>
      <c r="E67" s="159">
        <v>0</v>
      </c>
      <c r="F67" s="159">
        <v>0</v>
      </c>
      <c r="G67" s="159">
        <v>5.7817211783808862</v>
      </c>
      <c r="H67" s="159"/>
      <c r="I67" s="159">
        <v>7.1782040589380038</v>
      </c>
      <c r="J67" s="159">
        <v>4.716057731665213</v>
      </c>
    </row>
    <row r="68" spans="1:10" ht="26">
      <c r="A68" s="99" t="s">
        <v>350</v>
      </c>
      <c r="B68" s="159">
        <v>0</v>
      </c>
      <c r="C68" s="159">
        <v>0</v>
      </c>
      <c r="D68" s="159">
        <v>0</v>
      </c>
      <c r="E68" s="159">
        <v>0</v>
      </c>
      <c r="F68" s="159">
        <v>0</v>
      </c>
      <c r="G68" s="159">
        <v>75.782881002087692</v>
      </c>
      <c r="H68" s="159"/>
      <c r="I68" s="159">
        <v>158.82123992215736</v>
      </c>
      <c r="J68" s="159">
        <v>436.70694595219874</v>
      </c>
    </row>
    <row r="69" spans="1:10">
      <c r="A69" s="99" t="s">
        <v>351</v>
      </c>
      <c r="B69" s="159">
        <v>0</v>
      </c>
      <c r="C69" s="159">
        <v>0</v>
      </c>
      <c r="D69" s="159">
        <v>0</v>
      </c>
      <c r="E69" s="159">
        <v>0</v>
      </c>
      <c r="F69" s="159">
        <v>0</v>
      </c>
      <c r="G69" s="159">
        <v>3.1025284156808164</v>
      </c>
      <c r="H69" s="159"/>
      <c r="I69" s="159">
        <v>0.1834862385321101</v>
      </c>
      <c r="J69" s="159">
        <v>0</v>
      </c>
    </row>
    <row r="70" spans="1:10">
      <c r="A70" s="99" t="s">
        <v>352</v>
      </c>
      <c r="B70" s="159">
        <v>0</v>
      </c>
      <c r="C70" s="159">
        <v>0</v>
      </c>
      <c r="D70" s="159">
        <v>0</v>
      </c>
      <c r="E70" s="159">
        <v>0</v>
      </c>
      <c r="F70" s="159">
        <v>0</v>
      </c>
      <c r="G70" s="159">
        <v>7.5388540941776855E-2</v>
      </c>
      <c r="H70" s="159"/>
      <c r="I70" s="159">
        <v>-5.5601890464275786E-2</v>
      </c>
      <c r="J70" s="159">
        <v>0</v>
      </c>
    </row>
    <row r="71" spans="1:10">
      <c r="A71" s="99" t="s">
        <v>353</v>
      </c>
      <c r="B71" s="159">
        <v>0</v>
      </c>
      <c r="C71" s="159">
        <v>0</v>
      </c>
      <c r="D71" s="159">
        <v>0</v>
      </c>
      <c r="E71" s="159">
        <v>0</v>
      </c>
      <c r="F71" s="159">
        <v>0</v>
      </c>
      <c r="G71" s="159">
        <v>0</v>
      </c>
      <c r="H71" s="159"/>
      <c r="I71" s="159">
        <v>17.49235474006116</v>
      </c>
      <c r="J71" s="159">
        <v>22.338986670463239</v>
      </c>
    </row>
    <row r="72" spans="1:10">
      <c r="A72" s="99" t="s">
        <v>366</v>
      </c>
      <c r="B72" s="159">
        <v>24.785992217898833</v>
      </c>
      <c r="C72" s="159">
        <v>36.852955296376834</v>
      </c>
      <c r="D72" s="159">
        <v>69.50801336296341</v>
      </c>
      <c r="E72" s="159">
        <v>52.341977614278733</v>
      </c>
      <c r="F72" s="159">
        <v>63.067683602733148</v>
      </c>
      <c r="G72" s="159">
        <v>71.247970308513104</v>
      </c>
      <c r="H72" s="159"/>
      <c r="I72" s="159">
        <v>73.105365582429798</v>
      </c>
      <c r="J72" s="159">
        <v>77.592497019095575</v>
      </c>
    </row>
    <row r="73" spans="1:10">
      <c r="A73" s="5"/>
      <c r="B73" s="258"/>
      <c r="C73" s="258"/>
      <c r="D73" s="258"/>
      <c r="E73" s="258"/>
      <c r="F73" s="258"/>
      <c r="G73" s="157"/>
      <c r="H73" s="157"/>
      <c r="I73" s="157"/>
      <c r="J73" s="157"/>
    </row>
    <row r="74" spans="1:10">
      <c r="A74" s="103" t="s">
        <v>354</v>
      </c>
      <c r="B74" s="158">
        <v>255.36964980544747</v>
      </c>
      <c r="C74" s="158">
        <v>237.80746095845925</v>
      </c>
      <c r="D74" s="158">
        <v>214.3372235058647</v>
      </c>
      <c r="E74" s="158">
        <v>160.39757843149542</v>
      </c>
      <c r="F74" s="158">
        <v>217.66788544579191</v>
      </c>
      <c r="G74" s="158">
        <v>406.32103920204133</v>
      </c>
      <c r="H74" s="158"/>
      <c r="I74" s="158">
        <v>468.93522379760907</v>
      </c>
      <c r="J74" s="158">
        <v>291.06084604296058</v>
      </c>
    </row>
    <row r="75" spans="1:10">
      <c r="A75" s="99" t="s">
        <v>430</v>
      </c>
      <c r="B75" s="159">
        <v>108.79377431906615</v>
      </c>
      <c r="C75" s="159">
        <v>51.396458727514052</v>
      </c>
      <c r="D75" s="159">
        <v>16.218045887356695</v>
      </c>
      <c r="E75" s="159">
        <v>17.397189877542836</v>
      </c>
      <c r="F75" s="159">
        <v>24.63477987525437</v>
      </c>
      <c r="G75" s="159">
        <v>79.616098353050333</v>
      </c>
      <c r="H75" s="159"/>
      <c r="I75" s="159">
        <v>81.74589936057825</v>
      </c>
      <c r="J75" s="159">
        <v>83.901336512964704</v>
      </c>
    </row>
    <row r="76" spans="1:10">
      <c r="A76" s="99" t="s">
        <v>355</v>
      </c>
      <c r="B76" s="159">
        <v>146.57587548638131</v>
      </c>
      <c r="C76" s="159">
        <v>186.4110022309452</v>
      </c>
      <c r="D76" s="159">
        <v>198.133894538551</v>
      </c>
      <c r="E76" s="159">
        <v>143.00038855395258</v>
      </c>
      <c r="F76" s="159">
        <v>193.03310557053751</v>
      </c>
      <c r="G76" s="159">
        <v>326.70494084899093</v>
      </c>
      <c r="H76" s="159"/>
      <c r="I76" s="159">
        <v>387.18932443703085</v>
      </c>
      <c r="J76" s="159">
        <v>207.15950952999589</v>
      </c>
    </row>
    <row r="77" spans="1:10">
      <c r="A77" s="5"/>
      <c r="B77" s="258"/>
      <c r="C77" s="258"/>
      <c r="D77" s="258"/>
      <c r="E77" s="258"/>
      <c r="F77" s="258"/>
      <c r="G77" s="157"/>
      <c r="H77" s="157"/>
      <c r="I77" s="157"/>
      <c r="J77" s="157"/>
    </row>
    <row r="78" spans="1:10">
      <c r="A78" s="103" t="s">
        <v>228</v>
      </c>
      <c r="B78" s="158">
        <v>167.27626459143968</v>
      </c>
      <c r="C78" s="158">
        <v>280.08246025246393</v>
      </c>
      <c r="D78" s="158">
        <v>315.03039043988872</v>
      </c>
      <c r="E78" s="158">
        <v>333.30408733690138</v>
      </c>
      <c r="F78" s="158">
        <v>301.4079380573433</v>
      </c>
      <c r="G78" s="158">
        <v>270.23892368360009</v>
      </c>
      <c r="H78" s="158"/>
      <c r="I78" s="158">
        <v>268.84070058381985</v>
      </c>
      <c r="J78" s="158">
        <v>219.31003185563523</v>
      </c>
    </row>
    <row r="79" spans="1:10">
      <c r="A79" s="33"/>
      <c r="B79" s="162"/>
      <c r="C79" s="162"/>
      <c r="D79" s="162"/>
      <c r="E79" s="162"/>
      <c r="F79" s="162"/>
      <c r="G79" s="157"/>
      <c r="H79" s="157"/>
      <c r="I79" s="157"/>
      <c r="J79" s="157"/>
    </row>
    <row r="80" spans="1:10">
      <c r="A80" s="103" t="s">
        <v>409</v>
      </c>
      <c r="B80" s="158">
        <v>416.96498054474711</v>
      </c>
      <c r="C80" s="158">
        <v>504.81488802914345</v>
      </c>
      <c r="D80" s="158">
        <v>518.09445319283589</v>
      </c>
      <c r="E80" s="158">
        <v>474.11102615845476</v>
      </c>
      <c r="F80" s="158">
        <v>379.53112850123256</v>
      </c>
      <c r="G80" s="158">
        <v>596.2421711899791</v>
      </c>
      <c r="H80" s="158"/>
      <c r="I80" s="158">
        <v>596.40811787600785</v>
      </c>
      <c r="J80" s="158">
        <v>485.92301258208607</v>
      </c>
    </row>
    <row r="81" spans="1:10">
      <c r="A81" s="99" t="s">
        <v>410</v>
      </c>
      <c r="B81" s="159">
        <v>265.44747081712063</v>
      </c>
      <c r="C81" s="159">
        <v>357.31834740617325</v>
      </c>
      <c r="D81" s="159">
        <v>362.06566689723178</v>
      </c>
      <c r="E81" s="159">
        <v>318.63930912600426</v>
      </c>
      <c r="F81" s="159">
        <v>236.76025346193933</v>
      </c>
      <c r="G81" s="159">
        <v>442.10739967524938</v>
      </c>
      <c r="H81" s="159"/>
      <c r="I81" s="159">
        <v>437.89824854045037</v>
      </c>
      <c r="J81" s="159">
        <v>338.32820202523533</v>
      </c>
    </row>
    <row r="82" spans="1:10">
      <c r="A82" s="99" t="s">
        <v>224</v>
      </c>
      <c r="B82" s="159">
        <v>117.2762645914397</v>
      </c>
      <c r="C82" s="159">
        <v>92.993702521815251</v>
      </c>
      <c r="D82" s="159">
        <v>97.308275324140169</v>
      </c>
      <c r="E82" s="159">
        <v>98.705237957960961</v>
      </c>
      <c r="F82" s="159">
        <v>92.69890640768989</v>
      </c>
      <c r="G82" s="159">
        <v>113.02482022732545</v>
      </c>
      <c r="H82" s="159"/>
      <c r="I82" s="159">
        <v>114.473172087851</v>
      </c>
      <c r="J82" s="159">
        <v>108.32695627413642</v>
      </c>
    </row>
    <row r="83" spans="1:10">
      <c r="A83" s="99" t="s">
        <v>225</v>
      </c>
      <c r="B83" s="159">
        <v>21.089494163424124</v>
      </c>
      <c r="C83" s="159">
        <v>31.798028861088362</v>
      </c>
      <c r="D83" s="159">
        <v>41.884354442302318</v>
      </c>
      <c r="E83" s="159">
        <v>46.100046375794342</v>
      </c>
      <c r="F83" s="159">
        <v>40.186622106778287</v>
      </c>
      <c r="G83" s="159">
        <v>36.337276733936442</v>
      </c>
      <c r="H83" s="159"/>
      <c r="I83" s="159">
        <v>36.291353906032803</v>
      </c>
      <c r="J83" s="159">
        <v>31.099286362584756</v>
      </c>
    </row>
    <row r="84" spans="1:10">
      <c r="A84" s="99" t="s">
        <v>227</v>
      </c>
      <c r="B84" s="159">
        <v>13.151750972762647</v>
      </c>
      <c r="C84" s="159">
        <v>22.676569427579</v>
      </c>
      <c r="D84" s="159">
        <v>16.821439609118606</v>
      </c>
      <c r="E84" s="159">
        <v>10.66643269869521</v>
      </c>
      <c r="F84" s="159">
        <v>9.8853465248250423</v>
      </c>
      <c r="G84" s="159">
        <v>4.7726745534678727</v>
      </c>
      <c r="H84" s="159"/>
      <c r="I84" s="159">
        <v>7.7453433416736175</v>
      </c>
      <c r="J84" s="159">
        <v>8.1685679201295578</v>
      </c>
    </row>
    <row r="85" spans="1:10">
      <c r="A85" s="5"/>
      <c r="B85" s="258"/>
      <c r="C85" s="258"/>
      <c r="D85" s="258"/>
      <c r="E85" s="258"/>
      <c r="F85" s="258"/>
      <c r="G85" s="157"/>
      <c r="H85" s="157"/>
      <c r="I85" s="157"/>
      <c r="J85" s="157"/>
    </row>
    <row r="86" spans="1:10">
      <c r="A86" s="103" t="s">
        <v>411</v>
      </c>
      <c r="B86" s="161">
        <v>630.73929961089493</v>
      </c>
      <c r="C86" s="161">
        <v>678.60269407811131</v>
      </c>
      <c r="D86" s="161">
        <v>776.81790754830843</v>
      </c>
      <c r="E86" s="161">
        <v>848.85251243999346</v>
      </c>
      <c r="F86" s="161">
        <v>923.58089439637342</v>
      </c>
      <c r="G86" s="161">
        <v>1016.2665274878218</v>
      </c>
      <c r="H86" s="161"/>
      <c r="I86" s="161">
        <v>986.88907422852378</v>
      </c>
      <c r="J86" s="161">
        <v>910.84426331618931</v>
      </c>
    </row>
    <row r="87" spans="1:10">
      <c r="A87" s="99" t="s">
        <v>312</v>
      </c>
      <c r="B87" s="159">
        <v>189.29961089494162</v>
      </c>
      <c r="C87" s="159">
        <v>222.92507977747027</v>
      </c>
      <c r="D87" s="159">
        <v>299.38630443420806</v>
      </c>
      <c r="E87" s="159">
        <v>289.38495669503527</v>
      </c>
      <c r="F87" s="159">
        <v>259.61649818837583</v>
      </c>
      <c r="G87" s="159">
        <v>298.64880538158201</v>
      </c>
      <c r="H87" s="159"/>
      <c r="I87" s="159">
        <v>293.8337503475118</v>
      </c>
      <c r="J87" s="159">
        <v>271.70276378779516</v>
      </c>
    </row>
    <row r="88" spans="1:10">
      <c r="A88" s="99" t="s">
        <v>267</v>
      </c>
      <c r="B88" s="159">
        <v>257.19844357976655</v>
      </c>
      <c r="C88" s="159">
        <v>236.96026658382988</v>
      </c>
      <c r="D88" s="159">
        <v>229.99602643158843</v>
      </c>
      <c r="E88" s="159">
        <v>208.94175450910595</v>
      </c>
      <c r="F88" s="159">
        <v>178.18440514203465</v>
      </c>
      <c r="G88" s="159">
        <v>118.17443748550221</v>
      </c>
      <c r="H88" s="159"/>
      <c r="I88" s="159">
        <v>116.25799277175423</v>
      </c>
      <c r="J88" s="159">
        <v>96.550159278176224</v>
      </c>
    </row>
    <row r="89" spans="1:10">
      <c r="A89" s="99" t="s">
        <v>356</v>
      </c>
      <c r="B89" s="159">
        <v>7.2373540856031138</v>
      </c>
      <c r="C89" s="159">
        <v>56.28194628787665</v>
      </c>
      <c r="D89" s="159">
        <v>15.717670605895599</v>
      </c>
      <c r="E89" s="159">
        <v>13.373776368399282</v>
      </c>
      <c r="F89" s="159">
        <v>15.642837053091341</v>
      </c>
      <c r="G89" s="159">
        <v>20.511482254697285</v>
      </c>
      <c r="H89" s="159"/>
      <c r="I89" s="159">
        <v>16.430358632193496</v>
      </c>
      <c r="J89" s="159">
        <v>19.14007581285259</v>
      </c>
    </row>
    <row r="90" spans="1:10">
      <c r="A90" s="99" t="s">
        <v>357</v>
      </c>
      <c r="B90" s="159">
        <v>30.077821011673151</v>
      </c>
      <c r="C90" s="159">
        <v>34.254892547513485</v>
      </c>
      <c r="D90" s="159">
        <v>129.22927489734951</v>
      </c>
      <c r="E90" s="159">
        <v>240.13887670305704</v>
      </c>
      <c r="F90" s="159">
        <v>274.09294707410288</v>
      </c>
      <c r="G90" s="159">
        <v>348.4516353514266</v>
      </c>
      <c r="H90" s="159"/>
      <c r="I90" s="159">
        <v>334.19516263552958</v>
      </c>
      <c r="J90" s="159">
        <v>322.31585129291165</v>
      </c>
    </row>
    <row r="91" spans="1:10">
      <c r="A91" s="99" t="s">
        <v>358</v>
      </c>
      <c r="B91" s="159">
        <v>0</v>
      </c>
      <c r="C91" s="159">
        <v>0</v>
      </c>
      <c r="D91" s="159">
        <v>6.0486541376620702</v>
      </c>
      <c r="E91" s="159">
        <v>11.694220573305088</v>
      </c>
      <c r="F91" s="159">
        <v>39.979815694125044</v>
      </c>
      <c r="G91" s="159">
        <v>29.366736256089077</v>
      </c>
      <c r="H91" s="159"/>
      <c r="I91" s="159">
        <v>30.186266333055322</v>
      </c>
      <c r="J91" s="159">
        <v>55.725116121798855</v>
      </c>
    </row>
    <row r="92" spans="1:10">
      <c r="A92" s="99" t="s">
        <v>290</v>
      </c>
      <c r="B92" s="159">
        <v>137.04280155642024</v>
      </c>
      <c r="C92" s="159">
        <v>109.96582982688996</v>
      </c>
      <c r="D92" s="159">
        <v>51.936010831653157</v>
      </c>
      <c r="E92" s="159">
        <v>35.521351666395098</v>
      </c>
      <c r="F92" s="159">
        <v>27.579703191436561</v>
      </c>
      <c r="G92" s="159">
        <v>30.451171421943862</v>
      </c>
      <c r="H92" s="159"/>
      <c r="I92" s="159">
        <v>30.970252988601608</v>
      </c>
      <c r="J92" s="159">
        <v>0</v>
      </c>
    </row>
    <row r="93" spans="1:10">
      <c r="A93" s="99" t="s">
        <v>412</v>
      </c>
      <c r="B93" s="159">
        <v>0</v>
      </c>
      <c r="C93" s="159">
        <v>11.578323119934483</v>
      </c>
      <c r="D93" s="159">
        <v>38.793801233277904</v>
      </c>
      <c r="E93" s="159">
        <v>46.262988355915418</v>
      </c>
      <c r="F93" s="159">
        <v>52.44610624886257</v>
      </c>
      <c r="G93" s="159">
        <v>39.82834609139411</v>
      </c>
      <c r="H93" s="159"/>
      <c r="I93" s="159">
        <v>39.360578259660826</v>
      </c>
      <c r="J93" s="159">
        <v>35.899877204534533</v>
      </c>
    </row>
    <row r="94" spans="1:10">
      <c r="A94" s="99" t="s">
        <v>433</v>
      </c>
      <c r="B94" s="159">
        <v>0</v>
      </c>
      <c r="C94" s="159">
        <v>0</v>
      </c>
      <c r="D94" s="159">
        <v>0</v>
      </c>
      <c r="E94" s="159">
        <v>0</v>
      </c>
      <c r="F94" s="159">
        <v>73.267375874791114</v>
      </c>
      <c r="G94" s="159">
        <v>124.6230572952911</v>
      </c>
      <c r="H94" s="159"/>
      <c r="I94" s="159">
        <v>119.60522657770365</v>
      </c>
      <c r="J94" s="159">
        <v>104.82550586392838</v>
      </c>
    </row>
    <row r="95" spans="1:10">
      <c r="A95" s="99" t="s">
        <v>434</v>
      </c>
      <c r="B95" s="159">
        <v>0</v>
      </c>
      <c r="C95" s="159">
        <v>0</v>
      </c>
      <c r="D95" s="159">
        <v>0</v>
      </c>
      <c r="E95" s="159">
        <v>0</v>
      </c>
      <c r="F95" s="159">
        <v>0</v>
      </c>
      <c r="G95" s="159">
        <v>0.38854094177684995</v>
      </c>
      <c r="H95" s="159"/>
      <c r="I95" s="159">
        <v>0.25020850708924103</v>
      </c>
      <c r="J95" s="159">
        <v>0</v>
      </c>
    </row>
    <row r="96" spans="1:10">
      <c r="A96" s="99" t="s">
        <v>435</v>
      </c>
      <c r="B96" s="159">
        <v>9.9221789883268485</v>
      </c>
      <c r="C96" s="159">
        <v>6.6081161221089495</v>
      </c>
      <c r="D96" s="159">
        <v>5.7248818967166555</v>
      </c>
      <c r="E96" s="159">
        <v>3.5345875687803168</v>
      </c>
      <c r="F96" s="159">
        <v>2.7712059295534637</v>
      </c>
      <c r="G96" s="159">
        <v>5.8223150081187658</v>
      </c>
      <c r="H96" s="159"/>
      <c r="I96" s="159">
        <v>5.7992771754239643</v>
      </c>
      <c r="J96" s="159">
        <v>4.684913954191952</v>
      </c>
    </row>
    <row r="97" spans="1:10">
      <c r="A97" s="27"/>
      <c r="B97" s="259"/>
      <c r="C97" s="259"/>
      <c r="D97" s="259"/>
      <c r="E97" s="259"/>
      <c r="F97" s="259"/>
      <c r="G97" s="157"/>
      <c r="H97" s="157"/>
      <c r="I97" s="157"/>
      <c r="J97" s="157"/>
    </row>
    <row r="98" spans="1:10">
      <c r="A98" s="103" t="s">
        <v>413</v>
      </c>
      <c r="B98" s="161">
        <v>115.17509727626458</v>
      </c>
      <c r="C98" s="161">
        <v>104.00722939199684</v>
      </c>
      <c r="D98" s="161">
        <v>89.464156941235345</v>
      </c>
      <c r="E98" s="161">
        <v>56.164847147888644</v>
      </c>
      <c r="F98" s="161">
        <v>102.6835200105885</v>
      </c>
      <c r="G98" s="161">
        <v>49.628856413825098</v>
      </c>
      <c r="H98" s="161"/>
      <c r="I98" s="161">
        <v>45.104253544620512</v>
      </c>
      <c r="J98" s="161">
        <v>33.955615667989534</v>
      </c>
    </row>
    <row r="99" spans="1:10">
      <c r="A99" s="99" t="s">
        <v>436</v>
      </c>
      <c r="B99" s="159">
        <v>62.684824902723733</v>
      </c>
      <c r="C99" s="159">
        <v>54.502838101155007</v>
      </c>
      <c r="D99" s="159">
        <v>26.18140075644969</v>
      </c>
      <c r="E99" s="159">
        <v>20.768835466202074</v>
      </c>
      <c r="F99" s="159">
        <v>11.85414357328392</v>
      </c>
      <c r="G99" s="159">
        <v>2.4704244954766876</v>
      </c>
      <c r="H99" s="159"/>
      <c r="I99" s="159">
        <v>2.4687239366138449</v>
      </c>
      <c r="J99" s="159">
        <v>1.9531597586802156</v>
      </c>
    </row>
    <row r="100" spans="1:10">
      <c r="A100" s="99" t="s">
        <v>326</v>
      </c>
      <c r="B100" s="159">
        <v>40.194552529182879</v>
      </c>
      <c r="C100" s="159">
        <v>30.301318799243177</v>
      </c>
      <c r="D100" s="159">
        <v>18.351999293587838</v>
      </c>
      <c r="E100" s="159">
        <v>17.159043906596644</v>
      </c>
      <c r="F100" s="159">
        <v>11.5149810565326</v>
      </c>
      <c r="G100" s="159">
        <v>6.7617722106239855</v>
      </c>
      <c r="H100" s="159"/>
      <c r="I100" s="159">
        <v>6.9613566861273277</v>
      </c>
      <c r="J100" s="159">
        <v>3.9819544055097786</v>
      </c>
    </row>
    <row r="101" spans="1:10">
      <c r="A101" s="99" t="s">
        <v>327</v>
      </c>
      <c r="B101" s="159">
        <v>0</v>
      </c>
      <c r="C101" s="159">
        <v>0</v>
      </c>
      <c r="D101" s="159">
        <v>7.358460021486704</v>
      </c>
      <c r="E101" s="159">
        <v>7.5203990825113115E-2</v>
      </c>
      <c r="F101" s="159">
        <v>0</v>
      </c>
      <c r="G101" s="159">
        <v>0</v>
      </c>
      <c r="H101" s="159"/>
      <c r="I101" s="159">
        <v>0</v>
      </c>
      <c r="J101" s="159">
        <v>0</v>
      </c>
    </row>
    <row r="102" spans="1:10">
      <c r="A102" s="99" t="s">
        <v>328</v>
      </c>
      <c r="B102" s="159">
        <v>0</v>
      </c>
      <c r="C102" s="159">
        <v>0</v>
      </c>
      <c r="D102" s="159">
        <v>8.3444936643659222</v>
      </c>
      <c r="E102" s="159">
        <v>10.252810749157089</v>
      </c>
      <c r="F102" s="159">
        <v>11.101368231226113</v>
      </c>
      <c r="G102" s="159">
        <v>8.4783112966829037</v>
      </c>
      <c r="H102" s="159"/>
      <c r="I102" s="159">
        <v>9.2910758965804838</v>
      </c>
      <c r="J102" s="159">
        <v>9.7213076827249907</v>
      </c>
    </row>
    <row r="103" spans="1:10">
      <c r="A103" s="99" t="s">
        <v>329</v>
      </c>
      <c r="B103" s="159">
        <v>0</v>
      </c>
      <c r="C103" s="159">
        <v>0</v>
      </c>
      <c r="D103" s="159">
        <v>0</v>
      </c>
      <c r="E103" s="159">
        <v>0</v>
      </c>
      <c r="F103" s="159">
        <v>2.2665982826795492</v>
      </c>
      <c r="G103" s="159">
        <v>6.1006726977499417</v>
      </c>
      <c r="H103" s="159"/>
      <c r="I103" s="159">
        <v>6.9391159299416181</v>
      </c>
      <c r="J103" s="159">
        <v>4.6671175099215176</v>
      </c>
    </row>
    <row r="104" spans="1:10">
      <c r="A104" s="99" t="s">
        <v>330</v>
      </c>
      <c r="B104" s="159">
        <v>0</v>
      </c>
      <c r="C104" s="159">
        <v>0</v>
      </c>
      <c r="D104" s="159">
        <v>0</v>
      </c>
      <c r="E104" s="159">
        <v>0</v>
      </c>
      <c r="F104" s="159">
        <v>52.189666297172543</v>
      </c>
      <c r="G104" s="159">
        <v>0.28415680816515887</v>
      </c>
      <c r="H104" s="159"/>
      <c r="I104" s="159">
        <v>2.0239088128996388</v>
      </c>
      <c r="J104" s="159">
        <v>0</v>
      </c>
    </row>
    <row r="105" spans="1:10">
      <c r="A105" s="99" t="s">
        <v>331</v>
      </c>
      <c r="B105" s="167">
        <v>12.295719844357976</v>
      </c>
      <c r="C105" s="167">
        <v>19.203072491598654</v>
      </c>
      <c r="D105" s="167">
        <v>29.227803205345186</v>
      </c>
      <c r="E105" s="167">
        <v>7.9089530351077295</v>
      </c>
      <c r="F105" s="167">
        <v>13.756762569693763</v>
      </c>
      <c r="G105" s="167">
        <v>25.533518905126424</v>
      </c>
      <c r="H105" s="167"/>
      <c r="I105" s="167">
        <v>17.420072282457603</v>
      </c>
      <c r="J105" s="167">
        <v>13.63207631115303</v>
      </c>
    </row>
    <row r="106" spans="1:10">
      <c r="A106" s="36" t="s">
        <v>427</v>
      </c>
      <c r="B106" s="6"/>
      <c r="C106" s="2"/>
      <c r="D106" s="2"/>
      <c r="E106" s="2"/>
      <c r="F106" s="2"/>
      <c r="G106" s="2"/>
      <c r="H106" s="2"/>
      <c r="I106" s="2"/>
      <c r="J106" s="2"/>
    </row>
    <row r="107" spans="1:10">
      <c r="A107" s="2"/>
      <c r="B107" s="2"/>
      <c r="C107" s="2"/>
      <c r="D107" s="2"/>
      <c r="E107" s="2"/>
      <c r="F107" s="2"/>
      <c r="G107" s="2"/>
      <c r="H107" s="2"/>
      <c r="I107" s="2"/>
      <c r="J107" s="2"/>
    </row>
    <row r="108" spans="1:10">
      <c r="A108" s="2"/>
      <c r="B108" s="2"/>
      <c r="C108" s="2"/>
      <c r="D108" s="2"/>
      <c r="E108" s="2"/>
      <c r="F108" s="2"/>
      <c r="G108" s="2"/>
      <c r="H108" s="2"/>
      <c r="I108" s="2"/>
      <c r="J108" s="2"/>
    </row>
    <row r="109" spans="1:10">
      <c r="A109" s="2"/>
      <c r="B109" s="2"/>
      <c r="C109" s="2"/>
      <c r="D109" s="2"/>
      <c r="E109" s="2"/>
      <c r="F109" s="2"/>
      <c r="G109" s="2"/>
      <c r="H109" s="2"/>
      <c r="I109" s="2"/>
      <c r="J109" s="2"/>
    </row>
    <row r="110" spans="1:10">
      <c r="A110" s="2"/>
      <c r="B110" s="2"/>
      <c r="C110" s="2"/>
      <c r="D110" s="2"/>
      <c r="E110" s="2"/>
      <c r="F110" s="2"/>
      <c r="G110" s="2"/>
      <c r="H110" s="2"/>
      <c r="I110" s="2"/>
      <c r="J110" s="2"/>
    </row>
    <row r="111" spans="1:10" ht="37">
      <c r="A111" s="422" t="s">
        <v>158</v>
      </c>
      <c r="B111" s="422"/>
      <c r="C111" s="422"/>
      <c r="D111" s="2"/>
      <c r="E111" s="2"/>
      <c r="F111" s="2"/>
      <c r="G111" s="2"/>
      <c r="H111" s="2"/>
      <c r="I111" s="2"/>
      <c r="J111" s="2"/>
    </row>
    <row r="112" spans="1:10" ht="19">
      <c r="A112" s="423" t="s">
        <v>347</v>
      </c>
      <c r="B112" s="423"/>
      <c r="C112" s="423"/>
      <c r="D112" s="2"/>
      <c r="E112" s="2"/>
      <c r="F112" s="2"/>
      <c r="G112" s="2"/>
      <c r="H112" s="2"/>
      <c r="I112" s="2"/>
      <c r="J112" s="2"/>
    </row>
    <row r="113" spans="1:10">
      <c r="A113" s="2"/>
      <c r="B113" s="2"/>
      <c r="C113" s="2"/>
      <c r="D113" s="2"/>
      <c r="E113" s="2"/>
      <c r="F113" s="2"/>
      <c r="G113" s="2"/>
      <c r="H113" s="2"/>
      <c r="I113" s="2"/>
      <c r="J113" s="2"/>
    </row>
    <row r="114" spans="1:10" ht="69">
      <c r="A114" s="108" t="s">
        <v>171</v>
      </c>
      <c r="B114" s="2"/>
      <c r="C114" s="2"/>
      <c r="D114" s="2"/>
      <c r="E114" s="2"/>
      <c r="F114" s="2"/>
      <c r="G114" s="2"/>
      <c r="H114" s="2"/>
      <c r="I114" s="2"/>
      <c r="J114" s="2"/>
    </row>
    <row r="115" spans="1:10" ht="18">
      <c r="A115" s="109" t="s">
        <v>347</v>
      </c>
      <c r="B115" s="2"/>
      <c r="C115" s="2"/>
      <c r="D115" s="2"/>
      <c r="E115" s="2"/>
      <c r="F115" s="2"/>
      <c r="G115" s="2"/>
      <c r="H115" s="2"/>
      <c r="I115" s="2"/>
      <c r="J115" s="2"/>
    </row>
    <row r="116" spans="1:10">
      <c r="A116" s="14"/>
      <c r="B116" s="98" t="s">
        <v>107</v>
      </c>
      <c r="C116" s="98" t="s">
        <v>253</v>
      </c>
      <c r="D116" s="98" t="s">
        <v>242</v>
      </c>
      <c r="E116" s="98" t="s">
        <v>132</v>
      </c>
      <c r="F116" s="98" t="s">
        <v>294</v>
      </c>
      <c r="G116" s="98" t="s">
        <v>278</v>
      </c>
      <c r="H116" s="2"/>
      <c r="I116" s="98" t="s">
        <v>279</v>
      </c>
      <c r="J116" s="98" t="s">
        <v>280</v>
      </c>
    </row>
    <row r="117" spans="1:10" ht="16">
      <c r="A117" s="179" t="s">
        <v>246</v>
      </c>
      <c r="B117" s="180">
        <v>18027.315175097276</v>
      </c>
      <c r="C117" s="180">
        <v>16959.758267205107</v>
      </c>
      <c r="D117" s="180">
        <v>16988.241180885667</v>
      </c>
      <c r="E117" s="180">
        <v>18212.564080067183</v>
      </c>
      <c r="F117" s="180">
        <v>15552.785268765612</v>
      </c>
      <c r="G117" s="180">
        <v>17521.961261888195</v>
      </c>
      <c r="H117" s="181"/>
      <c r="I117" s="181"/>
      <c r="J117" s="181"/>
    </row>
    <row r="118" spans="1:10">
      <c r="A118" s="168" t="s">
        <v>229</v>
      </c>
      <c r="B118" s="182">
        <v>14214.357976653697</v>
      </c>
      <c r="C118" s="182">
        <v>12799.469091525232</v>
      </c>
      <c r="D118" s="182">
        <v>12397.548161120842</v>
      </c>
      <c r="E118" s="182">
        <v>13606.419914016771</v>
      </c>
      <c r="F118" s="182">
        <v>11129.237463395264</v>
      </c>
      <c r="G118" s="182">
        <v>13256.332637439109</v>
      </c>
      <c r="H118" s="183"/>
      <c r="I118" s="183"/>
      <c r="J118" s="183"/>
    </row>
    <row r="119" spans="1:10">
      <c r="A119" s="168" t="s">
        <v>268</v>
      </c>
      <c r="B119" s="182">
        <v>3812.9961089494168</v>
      </c>
      <c r="C119" s="182">
        <v>4160.2891756798736</v>
      </c>
      <c r="D119" s="182">
        <v>4590.7077366848671</v>
      </c>
      <c r="E119" s="182">
        <v>4606.1441660504115</v>
      </c>
      <c r="F119" s="182">
        <v>4423.5478053703491</v>
      </c>
      <c r="G119" s="182">
        <v>4265.6286244490839</v>
      </c>
      <c r="H119" s="183"/>
      <c r="I119" s="183"/>
      <c r="J119" s="183"/>
    </row>
    <row r="120" spans="1:10">
      <c r="A120" s="168"/>
      <c r="B120" s="184"/>
      <c r="C120" s="184"/>
      <c r="D120" s="184"/>
      <c r="E120" s="184"/>
      <c r="F120" s="184"/>
      <c r="G120" s="183"/>
      <c r="H120" s="183"/>
      <c r="I120" s="183"/>
      <c r="J120" s="183"/>
    </row>
    <row r="121" spans="1:10">
      <c r="A121" s="168" t="s">
        <v>247</v>
      </c>
      <c r="B121" s="182">
        <v>8476.3035019455256</v>
      </c>
      <c r="C121" s="182">
        <v>8159.5549405551947</v>
      </c>
      <c r="D121" s="182">
        <v>7500.9198075026861</v>
      </c>
      <c r="E121" s="182">
        <v>8227.5296742413793</v>
      </c>
      <c r="F121" s="182">
        <v>6691.9163509422087</v>
      </c>
      <c r="G121" s="182">
        <v>8087.2651356993738</v>
      </c>
      <c r="H121" s="182"/>
      <c r="I121" s="182">
        <v>8218.381984987489</v>
      </c>
      <c r="J121" s="186">
        <v>9425.0235802886582</v>
      </c>
    </row>
    <row r="122" spans="1:10">
      <c r="A122" s="168" t="s">
        <v>248</v>
      </c>
      <c r="B122" s="182">
        <v>2555.5252918287938</v>
      </c>
      <c r="C122" s="182">
        <v>1045.4943379175961</v>
      </c>
      <c r="D122" s="182">
        <v>1729.5324434502347</v>
      </c>
      <c r="E122" s="182">
        <v>2153.6417532557061</v>
      </c>
      <c r="F122" s="182">
        <v>1566.5254868222953</v>
      </c>
      <c r="G122" s="182">
        <v>1859.9570865228486</v>
      </c>
      <c r="H122" s="182"/>
      <c r="I122" s="182">
        <v>1899.8498748957463</v>
      </c>
      <c r="J122" s="186">
        <v>2280.3251410368207</v>
      </c>
    </row>
    <row r="123" spans="1:10">
      <c r="A123" s="169" t="s">
        <v>422</v>
      </c>
      <c r="B123" s="182">
        <v>5406.1867704280157</v>
      </c>
      <c r="C123" s="182">
        <v>5901.9513710428964</v>
      </c>
      <c r="D123" s="182">
        <v>6303.2421374854675</v>
      </c>
      <c r="E123" s="182">
        <v>6384.9942970306956</v>
      </c>
      <c r="F123" s="182">
        <v>6066.9308273910956</v>
      </c>
      <c r="G123" s="182">
        <v>5935.1542565530035</v>
      </c>
      <c r="H123" s="182"/>
      <c r="I123" s="182">
        <v>5921.6680567139283</v>
      </c>
      <c r="J123" s="186">
        <v>5927.1591536011101</v>
      </c>
    </row>
    <row r="124" spans="1:10">
      <c r="A124" s="170" t="s">
        <v>249</v>
      </c>
      <c r="B124" s="182">
        <v>1593.1906614785992</v>
      </c>
      <c r="C124" s="182">
        <v>1741.6621953630231</v>
      </c>
      <c r="D124" s="182">
        <v>1712.5491177206434</v>
      </c>
      <c r="E124" s="182">
        <v>1778.8501309802839</v>
      </c>
      <c r="F124" s="182">
        <v>1643.3830220207469</v>
      </c>
      <c r="G124" s="182">
        <v>1669.5256321039203</v>
      </c>
      <c r="H124" s="182"/>
      <c r="I124" s="182">
        <v>1664.9541284403672</v>
      </c>
      <c r="J124" s="186">
        <v>1636.436439999288</v>
      </c>
    </row>
    <row r="125" spans="1:10">
      <c r="A125" s="170" t="s">
        <v>250</v>
      </c>
      <c r="B125" s="182">
        <v>3812.9961089494168</v>
      </c>
      <c r="C125" s="182">
        <v>4160.2891756798736</v>
      </c>
      <c r="D125" s="182">
        <v>4590.7077366848671</v>
      </c>
      <c r="E125" s="182">
        <v>4606.1441660504115</v>
      </c>
      <c r="F125" s="182">
        <v>4423.5478053703491</v>
      </c>
      <c r="G125" s="182">
        <v>4265.6286244490839</v>
      </c>
      <c r="H125" s="182"/>
      <c r="I125" s="182">
        <v>4256.7139282735607</v>
      </c>
      <c r="J125" s="186">
        <v>4290.7227136018219</v>
      </c>
    </row>
    <row r="126" spans="1:10">
      <c r="A126" s="171" t="s">
        <v>230</v>
      </c>
      <c r="B126" s="182">
        <v>729.37743190661479</v>
      </c>
      <c r="C126" s="182">
        <v>996.86538081387152</v>
      </c>
      <c r="D126" s="182">
        <v>707.25102650517306</v>
      </c>
      <c r="E126" s="182">
        <v>677.01139340460998</v>
      </c>
      <c r="F126" s="182">
        <v>577.85847823569304</v>
      </c>
      <c r="G126" s="182">
        <v>541.45209928090935</v>
      </c>
      <c r="H126" s="182"/>
      <c r="I126" s="182">
        <v>533.21100917431193</v>
      </c>
      <c r="J126" s="186">
        <v>562.16297983662866</v>
      </c>
    </row>
    <row r="127" spans="1:10">
      <c r="A127" s="168" t="s">
        <v>251</v>
      </c>
      <c r="B127" s="182">
        <v>859.96108949416339</v>
      </c>
      <c r="C127" s="182">
        <v>855.92047668803491</v>
      </c>
      <c r="D127" s="182">
        <v>747.29576594210369</v>
      </c>
      <c r="E127" s="182">
        <v>769.38696213479056</v>
      </c>
      <c r="F127" s="182">
        <v>649.5541253743196</v>
      </c>
      <c r="G127" s="182">
        <v>1098.1326838320574</v>
      </c>
      <c r="H127" s="182"/>
      <c r="I127" s="182">
        <v>1086.4498192938561</v>
      </c>
      <c r="J127" s="186">
        <v>1079.9549749959958</v>
      </c>
    </row>
    <row r="128" spans="1:10">
      <c r="A128" s="172"/>
      <c r="B128" s="187"/>
      <c r="C128" s="187"/>
      <c r="D128" s="187"/>
      <c r="E128" s="187"/>
      <c r="F128" s="187"/>
      <c r="G128" s="183"/>
      <c r="H128" s="183"/>
      <c r="I128" s="183"/>
      <c r="J128" s="183"/>
    </row>
    <row r="129" spans="1:10">
      <c r="A129" s="173" t="s">
        <v>163</v>
      </c>
      <c r="B129" s="219">
        <v>5406.1867704280157</v>
      </c>
      <c r="C129" s="219">
        <v>5901.9513710428964</v>
      </c>
      <c r="D129" s="219">
        <v>6303.2421374854675</v>
      </c>
      <c r="E129" s="219">
        <v>6384.9942970306956</v>
      </c>
      <c r="F129" s="219">
        <v>6066.9308273910956</v>
      </c>
      <c r="G129" s="219">
        <v>5935.1542565530035</v>
      </c>
      <c r="H129" s="188"/>
      <c r="I129" s="219">
        <v>5921.6680567139283</v>
      </c>
      <c r="J129" s="219">
        <v>5927.1591536011101</v>
      </c>
    </row>
    <row r="130" spans="1:10">
      <c r="A130" s="174"/>
      <c r="B130" s="189"/>
      <c r="C130" s="189"/>
      <c r="D130" s="189"/>
      <c r="E130" s="189"/>
      <c r="F130" s="189"/>
      <c r="G130" s="191"/>
      <c r="H130" s="183"/>
      <c r="I130" s="183"/>
      <c r="J130" s="183"/>
    </row>
    <row r="131" spans="1:10">
      <c r="A131" s="171" t="s">
        <v>164</v>
      </c>
      <c r="B131" s="219">
        <v>4671.5175097276269</v>
      </c>
      <c r="C131" s="219">
        <v>5245.9970065798761</v>
      </c>
      <c r="D131" s="219">
        <v>5841.7048080177783</v>
      </c>
      <c r="E131" s="219">
        <v>5970.7080455736186</v>
      </c>
      <c r="F131" s="219">
        <v>5702.5627450655993</v>
      </c>
      <c r="G131" s="219">
        <v>5596.3175597309209</v>
      </c>
      <c r="H131" s="188"/>
      <c r="I131" s="219">
        <v>5587.9955518487623</v>
      </c>
      <c r="J131" s="219">
        <v>5647.2433307825095</v>
      </c>
    </row>
    <row r="132" spans="1:10">
      <c r="A132" s="171" t="s">
        <v>291</v>
      </c>
      <c r="B132" s="192"/>
      <c r="C132" s="192"/>
      <c r="D132" s="193"/>
      <c r="E132" s="193"/>
      <c r="F132" s="193"/>
      <c r="G132" s="183"/>
      <c r="H132" s="183"/>
      <c r="I132" s="183">
        <v>0</v>
      </c>
      <c r="J132" s="183">
        <v>0</v>
      </c>
    </row>
    <row r="133" spans="1:10">
      <c r="A133" s="171" t="s">
        <v>429</v>
      </c>
      <c r="B133" s="182">
        <v>3245.5252918287938</v>
      </c>
      <c r="C133" s="182">
        <v>3642.145096156562</v>
      </c>
      <c r="D133" s="182">
        <v>4146.2714683071126</v>
      </c>
      <c r="E133" s="182">
        <v>3908.9655691062007</v>
      </c>
      <c r="F133" s="182">
        <v>3781.413894082028</v>
      </c>
      <c r="G133" s="182">
        <v>3646.4393412201348</v>
      </c>
      <c r="H133" s="182"/>
      <c r="I133" s="182">
        <v>3638.8490408673897</v>
      </c>
      <c r="J133" s="182">
        <v>3358.3314053852037</v>
      </c>
    </row>
    <row r="134" spans="1:10">
      <c r="A134" s="171" t="s">
        <v>345</v>
      </c>
      <c r="B134" s="182">
        <v>567.47081712062254</v>
      </c>
      <c r="C134" s="182">
        <v>518.14407952331192</v>
      </c>
      <c r="D134" s="182">
        <v>444.43626837775395</v>
      </c>
      <c r="E134" s="182">
        <v>697.17859694421111</v>
      </c>
      <c r="F134" s="182">
        <v>642.1339112883212</v>
      </c>
      <c r="G134" s="182">
        <v>619.18928322894919</v>
      </c>
      <c r="H134" s="182"/>
      <c r="I134" s="182">
        <v>617.86488740617176</v>
      </c>
      <c r="J134" s="182">
        <v>932.3913082166182</v>
      </c>
    </row>
    <row r="135" spans="1:10">
      <c r="A135" s="171" t="s">
        <v>318</v>
      </c>
      <c r="B135" s="182">
        <v>773.307392996109</v>
      </c>
      <c r="C135" s="182">
        <v>1006.4951568721584</v>
      </c>
      <c r="D135" s="182">
        <v>1195.3671135704719</v>
      </c>
      <c r="E135" s="182">
        <v>1316.0322374440671</v>
      </c>
      <c r="F135" s="182">
        <v>1245.7108350015717</v>
      </c>
      <c r="G135" s="182">
        <v>1299.6230572952911</v>
      </c>
      <c r="H135" s="182"/>
      <c r="I135" s="182">
        <v>1300.2946900194606</v>
      </c>
      <c r="J135" s="182">
        <v>1328.006264348383</v>
      </c>
    </row>
    <row r="136" spans="1:10">
      <c r="A136" s="171" t="s">
        <v>319</v>
      </c>
      <c r="B136" s="182">
        <v>85.214007782101163</v>
      </c>
      <c r="C136" s="182">
        <v>79.212674027844457</v>
      </c>
      <c r="D136" s="182">
        <v>34.834949741718056</v>
      </c>
      <c r="E136" s="182">
        <v>29.605304388152863</v>
      </c>
      <c r="F136" s="182">
        <v>19.001373194580019</v>
      </c>
      <c r="G136" s="182">
        <v>17.582927395035956</v>
      </c>
      <c r="H136" s="183"/>
      <c r="I136" s="183">
        <v>0</v>
      </c>
      <c r="J136" s="183">
        <v>0</v>
      </c>
    </row>
    <row r="137" spans="1:10">
      <c r="A137" s="171" t="s">
        <v>320</v>
      </c>
      <c r="B137" s="182">
        <v>0</v>
      </c>
      <c r="C137" s="182">
        <v>0</v>
      </c>
      <c r="D137" s="182">
        <v>20.809724940764397</v>
      </c>
      <c r="E137" s="182">
        <v>18.926337690986802</v>
      </c>
      <c r="F137" s="182">
        <v>14.302731499098323</v>
      </c>
      <c r="G137" s="182">
        <v>13.48295059151009</v>
      </c>
      <c r="H137" s="183"/>
      <c r="I137" s="183">
        <v>0</v>
      </c>
      <c r="J137" s="183">
        <v>0</v>
      </c>
    </row>
    <row r="138" spans="1:10">
      <c r="A138" s="175"/>
      <c r="B138" s="195"/>
      <c r="C138" s="195"/>
      <c r="D138" s="195"/>
      <c r="E138" s="195"/>
      <c r="F138" s="195"/>
      <c r="G138" s="183"/>
      <c r="H138" s="183"/>
      <c r="I138" s="183"/>
      <c r="J138" s="183"/>
    </row>
    <row r="139" spans="1:10">
      <c r="A139" s="175"/>
      <c r="B139" s="195"/>
      <c r="C139" s="195"/>
      <c r="D139" s="195"/>
      <c r="E139" s="195"/>
      <c r="F139" s="195"/>
      <c r="G139" s="183"/>
      <c r="H139" s="183"/>
      <c r="I139" s="183"/>
      <c r="J139" s="183"/>
    </row>
    <row r="140" spans="1:10">
      <c r="A140" s="171" t="s">
        <v>402</v>
      </c>
      <c r="B140" s="188">
        <v>598.71595330739297</v>
      </c>
      <c r="C140" s="188">
        <v>530.88023495523998</v>
      </c>
      <c r="D140" s="188">
        <v>390.82252866120177</v>
      </c>
      <c r="E140" s="188">
        <v>358.27181229083891</v>
      </c>
      <c r="F140" s="188">
        <v>326.36533593633669</v>
      </c>
      <c r="G140" s="188">
        <v>318.70215727209461</v>
      </c>
      <c r="H140" s="203"/>
      <c r="I140" s="203">
        <v>313.3222129552405</v>
      </c>
      <c r="J140" s="203">
        <v>257.33213503941909</v>
      </c>
    </row>
    <row r="141" spans="1:10">
      <c r="A141" s="171" t="s">
        <v>346</v>
      </c>
      <c r="B141" s="182">
        <v>598.71595330739297</v>
      </c>
      <c r="C141" s="182">
        <v>530.88023495523998</v>
      </c>
      <c r="D141" s="182">
        <v>390.82252866120177</v>
      </c>
      <c r="E141" s="182">
        <v>358.27181229083891</v>
      </c>
      <c r="F141" s="182">
        <v>326.36533593633669</v>
      </c>
      <c r="G141" s="182">
        <v>318.70215727209461</v>
      </c>
      <c r="H141" s="182"/>
      <c r="I141" s="182">
        <v>313.3222129552405</v>
      </c>
      <c r="J141" s="182">
        <v>257.33213503941909</v>
      </c>
    </row>
    <row r="142" spans="1:10">
      <c r="A142" s="171" t="s">
        <v>431</v>
      </c>
      <c r="B142" s="196"/>
      <c r="C142" s="196"/>
      <c r="D142" s="184"/>
      <c r="E142" s="184"/>
      <c r="F142" s="184"/>
      <c r="G142" s="183"/>
      <c r="H142" s="183"/>
      <c r="I142" s="183"/>
      <c r="J142" s="183"/>
    </row>
    <row r="143" spans="1:10">
      <c r="A143" s="175"/>
      <c r="B143" s="195"/>
      <c r="C143" s="195"/>
      <c r="D143" s="195"/>
      <c r="E143" s="195"/>
      <c r="F143" s="195"/>
      <c r="G143" s="183"/>
      <c r="H143" s="202"/>
      <c r="I143" s="202"/>
      <c r="J143" s="202"/>
    </row>
    <row r="144" spans="1:10">
      <c r="A144" s="171" t="s">
        <v>321</v>
      </c>
      <c r="B144" s="188">
        <v>135.95330739299612</v>
      </c>
      <c r="C144" s="188">
        <v>125.07412950778007</v>
      </c>
      <c r="D144" s="188">
        <v>70.714800806487219</v>
      </c>
      <c r="E144" s="188">
        <v>56.014439166238418</v>
      </c>
      <c r="F144" s="188">
        <v>38.002746389160038</v>
      </c>
      <c r="G144" s="188">
        <v>20.1345395499884</v>
      </c>
      <c r="H144" s="182"/>
      <c r="I144" s="182">
        <v>20.350291909924938</v>
      </c>
      <c r="J144" s="182">
        <v>22.583687779181719</v>
      </c>
    </row>
    <row r="145" spans="1:10">
      <c r="A145" s="171" t="s">
        <v>424</v>
      </c>
      <c r="B145" s="182">
        <v>133.38521400778208</v>
      </c>
      <c r="C145" s="182">
        <v>122.87142413374374</v>
      </c>
      <c r="D145" s="182">
        <v>69.301976482361766</v>
      </c>
      <c r="E145" s="182">
        <v>55.011719288570248</v>
      </c>
      <c r="F145" s="182">
        <v>37.580861307347419</v>
      </c>
      <c r="G145" s="182">
        <v>19.98376246810485</v>
      </c>
      <c r="H145" s="182"/>
      <c r="I145" s="182">
        <v>20.211287183764249</v>
      </c>
      <c r="J145" s="182">
        <v>22.490256446761936</v>
      </c>
    </row>
    <row r="146" spans="1:10">
      <c r="A146" s="171" t="s">
        <v>322</v>
      </c>
      <c r="B146" s="182">
        <v>2.5680933852140075</v>
      </c>
      <c r="C146" s="182">
        <v>2.2027053740363165</v>
      </c>
      <c r="D146" s="182">
        <v>1.4128243241254472</v>
      </c>
      <c r="E146" s="182">
        <v>1.0027198776681749</v>
      </c>
      <c r="F146" s="182">
        <v>0.4218850818126168</v>
      </c>
      <c r="G146" s="182">
        <v>0.15077708188355371</v>
      </c>
      <c r="H146" s="182"/>
      <c r="I146" s="182">
        <v>0.13900472616068948</v>
      </c>
      <c r="J146" s="182">
        <v>9.343133241978252E-2</v>
      </c>
    </row>
    <row r="147" spans="1:10">
      <c r="A147" s="171"/>
      <c r="B147" s="196"/>
      <c r="C147" s="196"/>
      <c r="D147" s="184"/>
      <c r="E147" s="184"/>
      <c r="F147" s="184"/>
      <c r="G147" s="183"/>
      <c r="H147" s="183"/>
      <c r="I147" s="183"/>
      <c r="J147" s="183"/>
    </row>
    <row r="148" spans="1:10">
      <c r="A148" s="173" t="s">
        <v>323</v>
      </c>
      <c r="B148" s="219">
        <v>729.37743190661479</v>
      </c>
      <c r="C148" s="219">
        <v>996.86538081387152</v>
      </c>
      <c r="D148" s="219">
        <v>707.25102650517306</v>
      </c>
      <c r="E148" s="219">
        <v>677.01139340460998</v>
      </c>
      <c r="F148" s="219">
        <v>577.85847823569304</v>
      </c>
      <c r="G148" s="219">
        <v>541.45209928090935</v>
      </c>
      <c r="H148" s="219"/>
      <c r="I148" s="219">
        <v>533.21100917431193</v>
      </c>
      <c r="J148" s="219">
        <v>562.16297983662866</v>
      </c>
    </row>
    <row r="149" spans="1:10">
      <c r="A149" s="171"/>
      <c r="B149" s="196"/>
      <c r="C149" s="196"/>
      <c r="D149" s="184"/>
      <c r="E149" s="184"/>
      <c r="F149" s="184"/>
      <c r="G149" s="183"/>
      <c r="H149" s="183"/>
      <c r="I149" s="183"/>
      <c r="J149" s="183"/>
    </row>
    <row r="150" spans="1:10">
      <c r="A150" s="176" t="s">
        <v>172</v>
      </c>
      <c r="B150" s="188">
        <v>381.6342412451362</v>
      </c>
      <c r="C150" s="188">
        <v>680.18412357741943</v>
      </c>
      <c r="D150" s="188">
        <v>360.88831329379389</v>
      </c>
      <c r="E150" s="188">
        <v>318.9526590877756</v>
      </c>
      <c r="F150" s="188">
        <v>203.21625332958325</v>
      </c>
      <c r="G150" s="188">
        <v>198.56181860357225</v>
      </c>
      <c r="H150" s="188"/>
      <c r="I150" s="188">
        <v>209.9582985821518</v>
      </c>
      <c r="J150" s="188">
        <v>279.53764837785411</v>
      </c>
    </row>
    <row r="151" spans="1:10">
      <c r="A151" s="177" t="s">
        <v>173</v>
      </c>
      <c r="B151" s="182">
        <v>215.21400778210116</v>
      </c>
      <c r="C151" s="182">
        <v>156.92863799384372</v>
      </c>
      <c r="D151" s="182">
        <v>111.59840468586735</v>
      </c>
      <c r="E151" s="182">
        <v>90.495468959552781</v>
      </c>
      <c r="F151" s="182">
        <v>67.046638982181562</v>
      </c>
      <c r="G151" s="182">
        <v>56.918348411041521</v>
      </c>
      <c r="H151" s="182"/>
      <c r="I151" s="182">
        <v>53.316652766194053</v>
      </c>
      <c r="J151" s="182">
        <v>48.89128152195191</v>
      </c>
    </row>
    <row r="152" spans="1:10">
      <c r="A152" s="177" t="s">
        <v>174</v>
      </c>
      <c r="B152" s="182">
        <v>96.964980544747078</v>
      </c>
      <c r="C152" s="182">
        <v>116.79986444890007</v>
      </c>
      <c r="D152" s="182">
        <v>86.461905252468767</v>
      </c>
      <c r="E152" s="182">
        <v>72.634521138588411</v>
      </c>
      <c r="F152" s="182">
        <v>65.565905067584325</v>
      </c>
      <c r="G152" s="182">
        <v>90.245882625840864</v>
      </c>
      <c r="H152" s="182"/>
      <c r="I152" s="182">
        <v>84.831804281345569</v>
      </c>
      <c r="J152" s="182">
        <v>125.86980121371749</v>
      </c>
    </row>
    <row r="153" spans="1:10">
      <c r="A153" s="177" t="s">
        <v>175</v>
      </c>
      <c r="B153" s="182">
        <v>0</v>
      </c>
      <c r="C153" s="182">
        <v>342.69012453757307</v>
      </c>
      <c r="D153" s="182">
        <v>0</v>
      </c>
      <c r="E153" s="182">
        <v>0</v>
      </c>
      <c r="F153" s="182">
        <v>0</v>
      </c>
      <c r="G153" s="182">
        <v>0</v>
      </c>
      <c r="H153" s="182"/>
      <c r="I153" s="182">
        <v>0</v>
      </c>
      <c r="J153" s="182">
        <v>0</v>
      </c>
    </row>
    <row r="154" spans="1:10">
      <c r="A154" s="177" t="s">
        <v>176</v>
      </c>
      <c r="B154" s="182">
        <v>0</v>
      </c>
      <c r="C154" s="182">
        <v>0</v>
      </c>
      <c r="D154" s="182">
        <v>48.860174542671714</v>
      </c>
      <c r="E154" s="182">
        <v>53.06894952558816</v>
      </c>
      <c r="F154" s="182">
        <v>49.608722267260063</v>
      </c>
      <c r="G154" s="182">
        <v>3.5432614242635121</v>
      </c>
      <c r="H154" s="182"/>
      <c r="I154" s="182">
        <v>3.2582707812065612</v>
      </c>
      <c r="J154" s="182">
        <v>0</v>
      </c>
    </row>
    <row r="155" spans="1:10">
      <c r="A155" s="177" t="s">
        <v>177</v>
      </c>
      <c r="B155" s="182">
        <v>0</v>
      </c>
      <c r="C155" s="182">
        <v>0</v>
      </c>
      <c r="D155" s="182">
        <v>12.56824971669929</v>
      </c>
      <c r="E155" s="182">
        <v>4.0108795106726998</v>
      </c>
      <c r="F155" s="182">
        <v>0</v>
      </c>
      <c r="G155" s="182">
        <v>0</v>
      </c>
      <c r="H155" s="182"/>
      <c r="I155" s="182">
        <v>0</v>
      </c>
      <c r="J155" s="182">
        <v>0</v>
      </c>
    </row>
    <row r="156" spans="1:10">
      <c r="A156" s="177" t="s">
        <v>178</v>
      </c>
      <c r="B156" s="182">
        <v>0</v>
      </c>
      <c r="C156" s="182">
        <v>0</v>
      </c>
      <c r="D156" s="182">
        <v>49.154512943531181</v>
      </c>
      <c r="E156" s="182">
        <v>93.603900580324122</v>
      </c>
      <c r="F156" s="182">
        <v>11.423986234965174</v>
      </c>
      <c r="G156" s="182">
        <v>-20.349106935745766</v>
      </c>
      <c r="H156" s="182"/>
      <c r="I156" s="182">
        <v>-18.893522379760913</v>
      </c>
      <c r="J156" s="182">
        <v>-4.569237066434126</v>
      </c>
    </row>
    <row r="157" spans="1:10">
      <c r="A157" s="177" t="s">
        <v>179</v>
      </c>
      <c r="B157" s="182">
        <v>0</v>
      </c>
      <c r="C157" s="182">
        <v>0</v>
      </c>
      <c r="D157" s="182">
        <v>0</v>
      </c>
      <c r="E157" s="182">
        <v>0</v>
      </c>
      <c r="F157" s="182">
        <v>0</v>
      </c>
      <c r="G157" s="182">
        <v>0</v>
      </c>
      <c r="H157" s="182"/>
      <c r="I157" s="182">
        <v>0</v>
      </c>
      <c r="J157" s="182">
        <v>15.180366962680855</v>
      </c>
    </row>
    <row r="158" spans="1:10">
      <c r="A158" s="177" t="s">
        <v>180</v>
      </c>
      <c r="B158" s="182">
        <v>0</v>
      </c>
      <c r="C158" s="182">
        <v>0</v>
      </c>
      <c r="D158" s="182">
        <v>0</v>
      </c>
      <c r="E158" s="182">
        <v>0</v>
      </c>
      <c r="F158" s="182">
        <v>0</v>
      </c>
      <c r="G158" s="182">
        <v>46.317559730920898</v>
      </c>
      <c r="H158" s="182"/>
      <c r="I158" s="182">
        <v>61.857103141506812</v>
      </c>
      <c r="J158" s="182">
        <v>70.620739976152763</v>
      </c>
    </row>
    <row r="159" spans="1:10">
      <c r="A159" s="177" t="s">
        <v>181</v>
      </c>
      <c r="B159" s="182">
        <v>0</v>
      </c>
      <c r="C159" s="182">
        <v>0</v>
      </c>
      <c r="D159" s="182">
        <v>0</v>
      </c>
      <c r="E159" s="182">
        <v>0</v>
      </c>
      <c r="F159" s="182">
        <v>0</v>
      </c>
      <c r="G159" s="182">
        <v>0.53351890512642075</v>
      </c>
      <c r="H159" s="182"/>
      <c r="I159" s="182">
        <v>0.52821795941062</v>
      </c>
      <c r="J159" s="182">
        <v>0.4983004395721734</v>
      </c>
    </row>
    <row r="160" spans="1:10">
      <c r="A160" s="177" t="s">
        <v>182</v>
      </c>
      <c r="B160" s="182">
        <v>0</v>
      </c>
      <c r="C160" s="182">
        <v>0</v>
      </c>
      <c r="D160" s="182">
        <v>0</v>
      </c>
      <c r="E160" s="182">
        <v>0</v>
      </c>
      <c r="F160" s="182">
        <v>0</v>
      </c>
      <c r="G160" s="182">
        <v>11.464857341684063</v>
      </c>
      <c r="H160" s="182"/>
      <c r="I160" s="182">
        <v>11.498470948012232</v>
      </c>
      <c r="J160" s="182">
        <v>11.581036108985424</v>
      </c>
    </row>
    <row r="161" spans="1:10">
      <c r="A161" s="177" t="s">
        <v>366</v>
      </c>
      <c r="B161" s="182">
        <v>69.45525291828794</v>
      </c>
      <c r="C161" s="182">
        <v>63.765496597102597</v>
      </c>
      <c r="D161" s="182">
        <v>52.245066152555594</v>
      </c>
      <c r="E161" s="182">
        <v>5.1389393730493964</v>
      </c>
      <c r="F161" s="182">
        <v>9.5710007775921113</v>
      </c>
      <c r="G161" s="182">
        <v>9.8874971004407328</v>
      </c>
      <c r="H161" s="182"/>
      <c r="I161" s="182">
        <v>13.561301084236865</v>
      </c>
      <c r="J161" s="182">
        <v>11.465359221227597</v>
      </c>
    </row>
    <row r="162" spans="1:10">
      <c r="A162" s="171"/>
      <c r="B162" s="196">
        <v>0</v>
      </c>
      <c r="C162" s="196">
        <v>0</v>
      </c>
      <c r="D162" s="184">
        <v>0</v>
      </c>
      <c r="E162" s="184">
        <v>0</v>
      </c>
      <c r="F162" s="184">
        <v>0</v>
      </c>
      <c r="G162" s="183">
        <v>0</v>
      </c>
      <c r="H162" s="183"/>
      <c r="I162" s="183">
        <v>0</v>
      </c>
      <c r="J162" s="183">
        <v>0</v>
      </c>
    </row>
    <row r="163" spans="1:10">
      <c r="A163" s="204" t="s">
        <v>183</v>
      </c>
      <c r="B163" s="219">
        <v>347.74319066147859</v>
      </c>
      <c r="C163" s="219">
        <v>316.68125723645193</v>
      </c>
      <c r="D163" s="219">
        <v>346.36271321137912</v>
      </c>
      <c r="E163" s="219">
        <v>358.05873431683438</v>
      </c>
      <c r="F163" s="219">
        <v>374.6422249061099</v>
      </c>
      <c r="G163" s="219">
        <v>342.89028067733705</v>
      </c>
      <c r="H163" s="219"/>
      <c r="I163" s="219">
        <v>323.25271059216016</v>
      </c>
      <c r="J163" s="219">
        <v>282.6253314587745</v>
      </c>
    </row>
    <row r="164" spans="1:10">
      <c r="A164" s="177" t="s">
        <v>364</v>
      </c>
      <c r="B164" s="182">
        <v>279.72762645914395</v>
      </c>
      <c r="C164" s="182">
        <v>234.30572420999124</v>
      </c>
      <c r="D164" s="182">
        <v>265.47852065519726</v>
      </c>
      <c r="E164" s="182">
        <v>308.97559630497727</v>
      </c>
      <c r="F164" s="182">
        <v>287.13829558426949</v>
      </c>
      <c r="G164" s="182">
        <v>226.44977963349569</v>
      </c>
      <c r="H164" s="182"/>
      <c r="I164" s="182">
        <v>218.29858215179314</v>
      </c>
      <c r="J164" s="182">
        <v>177.74643626203485</v>
      </c>
    </row>
    <row r="165" spans="1:10">
      <c r="A165" s="177" t="s">
        <v>203</v>
      </c>
      <c r="B165" s="182">
        <v>59.377431906614788</v>
      </c>
      <c r="C165" s="182">
        <v>61.139194035751608</v>
      </c>
      <c r="D165" s="182">
        <v>48.006593180179252</v>
      </c>
      <c r="E165" s="182">
        <v>29.69304237744883</v>
      </c>
      <c r="F165" s="182">
        <v>75.889681187234245</v>
      </c>
      <c r="G165" s="182">
        <v>78.363488749710044</v>
      </c>
      <c r="H165" s="182"/>
      <c r="I165" s="182">
        <v>73.049763691965524</v>
      </c>
      <c r="J165" s="182">
        <v>75.63933726041536</v>
      </c>
    </row>
    <row r="166" spans="1:10">
      <c r="A166" s="177" t="s">
        <v>204</v>
      </c>
      <c r="B166" s="182">
        <v>8.6381322957198439</v>
      </c>
      <c r="C166" s="182">
        <v>13.950467368896671</v>
      </c>
      <c r="D166" s="182">
        <v>9.3305273072451396</v>
      </c>
      <c r="E166" s="182">
        <v>7.6958750611032425</v>
      </c>
      <c r="F166" s="182">
        <v>4.682097182469434</v>
      </c>
      <c r="G166" s="182">
        <v>3.3576896311760613</v>
      </c>
      <c r="H166" s="182"/>
      <c r="I166" s="182">
        <v>3.1581873783708643</v>
      </c>
      <c r="J166" s="182">
        <v>1.2012599882543467</v>
      </c>
    </row>
    <row r="167" spans="1:10">
      <c r="A167" s="177" t="s">
        <v>205</v>
      </c>
      <c r="B167" s="182">
        <v>0</v>
      </c>
      <c r="C167" s="182">
        <v>0.81895456214170737</v>
      </c>
      <c r="D167" s="182">
        <v>1.1626366833948993</v>
      </c>
      <c r="E167" s="182">
        <v>1.3536718348520362</v>
      </c>
      <c r="F167" s="182">
        <v>0.7527753420578065</v>
      </c>
      <c r="G167" s="182">
        <v>0.47552771978659247</v>
      </c>
      <c r="H167" s="182"/>
      <c r="I167" s="182">
        <v>0.53933833750347515</v>
      </c>
      <c r="J167" s="182">
        <v>0.48050399530173871</v>
      </c>
    </row>
    <row r="168" spans="1:10">
      <c r="A168" s="177" t="s">
        <v>206</v>
      </c>
      <c r="B168" s="182">
        <v>0</v>
      </c>
      <c r="C168" s="182">
        <v>6.4951568721583701</v>
      </c>
      <c r="D168" s="182">
        <v>12.156175955496035</v>
      </c>
      <c r="E168" s="182">
        <v>3.9231415213767344</v>
      </c>
      <c r="F168" s="182">
        <v>0</v>
      </c>
      <c r="G168" s="182">
        <v>0</v>
      </c>
      <c r="H168" s="182"/>
      <c r="I168" s="182">
        <v>0</v>
      </c>
      <c r="J168" s="182">
        <v>4.8139381751526047</v>
      </c>
    </row>
    <row r="169" spans="1:10">
      <c r="A169" s="177" t="s">
        <v>207</v>
      </c>
      <c r="B169" s="182">
        <v>0</v>
      </c>
      <c r="C169" s="182">
        <v>0</v>
      </c>
      <c r="D169" s="182">
        <v>0</v>
      </c>
      <c r="E169" s="182">
        <v>0</v>
      </c>
      <c r="F169" s="182">
        <v>0</v>
      </c>
      <c r="G169" s="182">
        <v>0</v>
      </c>
      <c r="H169" s="182"/>
      <c r="I169" s="182">
        <v>0</v>
      </c>
      <c r="J169" s="182">
        <v>0</v>
      </c>
    </row>
    <row r="170" spans="1:10">
      <c r="A170" s="177" t="s">
        <v>208</v>
      </c>
      <c r="B170" s="182">
        <v>0</v>
      </c>
      <c r="C170" s="182">
        <v>0</v>
      </c>
      <c r="D170" s="182">
        <v>3.3701746898409102</v>
      </c>
      <c r="E170" s="182">
        <v>0.42615594800897427</v>
      </c>
      <c r="F170" s="182">
        <v>0</v>
      </c>
      <c r="G170" s="182">
        <v>2.5284156808165159</v>
      </c>
      <c r="H170" s="182"/>
      <c r="I170" s="182">
        <v>2.7856547122602167</v>
      </c>
      <c r="J170" s="182">
        <v>3.4658575216671705</v>
      </c>
    </row>
    <row r="171" spans="1:10">
      <c r="A171" s="177" t="s">
        <v>209</v>
      </c>
      <c r="B171" s="182">
        <v>0</v>
      </c>
      <c r="C171" s="182">
        <v>0</v>
      </c>
      <c r="D171" s="182">
        <v>4.0618699318606604</v>
      </c>
      <c r="E171" s="182">
        <v>3.9482095183184387</v>
      </c>
      <c r="F171" s="182">
        <v>3.4412587065499727</v>
      </c>
      <c r="G171" s="182">
        <v>3.2996984458362326</v>
      </c>
      <c r="H171" s="182"/>
      <c r="I171" s="182">
        <v>2.969140950792327</v>
      </c>
      <c r="J171" s="182">
        <v>2.4603584203876063</v>
      </c>
    </row>
    <row r="172" spans="1:10">
      <c r="A172" s="177" t="s">
        <v>210</v>
      </c>
      <c r="B172" s="182">
        <v>0</v>
      </c>
      <c r="C172" s="182">
        <v>0</v>
      </c>
      <c r="D172" s="182">
        <v>2.2516887665749312</v>
      </c>
      <c r="E172" s="182">
        <v>0.60163192660090492</v>
      </c>
      <c r="F172" s="182">
        <v>1.5634564796585211</v>
      </c>
      <c r="G172" s="182">
        <v>1.0032475063790303</v>
      </c>
      <c r="H172" s="182"/>
      <c r="I172" s="182">
        <v>1.1398387545176536</v>
      </c>
      <c r="J172" s="182">
        <v>0.9076186577921731</v>
      </c>
    </row>
    <row r="173" spans="1:10">
      <c r="A173" s="177" t="s">
        <v>211</v>
      </c>
      <c r="B173" s="182">
        <v>0</v>
      </c>
      <c r="C173" s="182">
        <v>0</v>
      </c>
      <c r="D173" s="182">
        <v>0</v>
      </c>
      <c r="E173" s="182">
        <v>0</v>
      </c>
      <c r="F173" s="182">
        <v>0</v>
      </c>
      <c r="G173" s="182">
        <v>6.6109951287404307</v>
      </c>
      <c r="H173" s="182"/>
      <c r="I173" s="182">
        <v>1.5457325549068668</v>
      </c>
      <c r="J173" s="182">
        <v>0</v>
      </c>
    </row>
    <row r="174" spans="1:10">
      <c r="A174" s="177" t="s">
        <v>93</v>
      </c>
      <c r="B174" s="182">
        <v>0</v>
      </c>
      <c r="C174" s="182">
        <v>0</v>
      </c>
      <c r="D174" s="182">
        <v>0.55924296163298948</v>
      </c>
      <c r="E174" s="182">
        <v>1.4414098241480016</v>
      </c>
      <c r="F174" s="182">
        <v>1.1746604238704235</v>
      </c>
      <c r="G174" s="182">
        <v>1.4091858037578289</v>
      </c>
      <c r="H174" s="182"/>
      <c r="I174" s="182">
        <v>1.345565749235474</v>
      </c>
      <c r="J174" s="182">
        <v>1.2324037657276075</v>
      </c>
    </row>
    <row r="175" spans="1:10">
      <c r="A175" s="177" t="s">
        <v>94</v>
      </c>
      <c r="B175" s="182">
        <v>0</v>
      </c>
      <c r="C175" s="182">
        <v>0</v>
      </c>
      <c r="D175" s="182">
        <v>0</v>
      </c>
      <c r="E175" s="182">
        <v>0</v>
      </c>
      <c r="F175" s="182">
        <v>0</v>
      </c>
      <c r="G175" s="182">
        <v>18.609371375550914</v>
      </c>
      <c r="H175" s="182"/>
      <c r="I175" s="182">
        <v>16.346955796497081</v>
      </c>
      <c r="J175" s="182">
        <v>12.457510989304337</v>
      </c>
    </row>
    <row r="176" spans="1:10">
      <c r="A176" s="178" t="s">
        <v>216</v>
      </c>
      <c r="B176" s="197">
        <v>0</v>
      </c>
      <c r="C176" s="197">
        <v>0</v>
      </c>
      <c r="D176" s="197">
        <v>0</v>
      </c>
      <c r="E176" s="197">
        <v>0</v>
      </c>
      <c r="F176" s="197">
        <v>0</v>
      </c>
      <c r="G176" s="197">
        <v>0.78288100208768263</v>
      </c>
      <c r="H176" s="197"/>
      <c r="I176" s="197">
        <v>2.0739505143174868</v>
      </c>
      <c r="J176" s="197">
        <v>2.2201064227367371</v>
      </c>
    </row>
    <row r="177" spans="1:10">
      <c r="A177" s="22"/>
      <c r="B177" s="11"/>
      <c r="C177" s="11"/>
      <c r="D177" s="11"/>
      <c r="E177" s="11"/>
      <c r="F177" s="11"/>
      <c r="G177" s="2"/>
      <c r="H177" s="2"/>
      <c r="I177" s="2"/>
      <c r="J177" s="2"/>
    </row>
    <row r="178" spans="1:10" ht="21">
      <c r="A178" s="123" t="s">
        <v>396</v>
      </c>
      <c r="B178" s="118" t="s">
        <v>107</v>
      </c>
      <c r="C178" s="118" t="s">
        <v>253</v>
      </c>
      <c r="D178" s="118" t="s">
        <v>242</v>
      </c>
      <c r="E178" s="118" t="s">
        <v>132</v>
      </c>
      <c r="F178" s="118" t="s">
        <v>294</v>
      </c>
      <c r="G178" s="118" t="s">
        <v>278</v>
      </c>
      <c r="H178" s="118"/>
      <c r="I178" s="118" t="s">
        <v>279</v>
      </c>
      <c r="J178" s="118" t="s">
        <v>280</v>
      </c>
    </row>
    <row r="179" spans="1:10" ht="16">
      <c r="A179" s="199" t="s">
        <v>437</v>
      </c>
      <c r="B179" s="201">
        <v>859.96108949416339</v>
      </c>
      <c r="C179" s="201">
        <v>855.92047668803491</v>
      </c>
      <c r="D179" s="201">
        <v>747.29576594210369</v>
      </c>
      <c r="E179" s="201">
        <v>769.38696213479056</v>
      </c>
      <c r="F179" s="201">
        <v>649.5541253743196</v>
      </c>
      <c r="G179" s="201">
        <v>1098.1326838320574</v>
      </c>
      <c r="H179" s="201"/>
      <c r="I179" s="201">
        <v>1086.4498192938561</v>
      </c>
      <c r="J179" s="201">
        <v>1079.9549749959958</v>
      </c>
    </row>
    <row r="180" spans="1:10">
      <c r="A180" s="198" t="s">
        <v>438</v>
      </c>
      <c r="B180" s="182">
        <v>210.54474708171207</v>
      </c>
      <c r="C180" s="182">
        <v>170.93558498771569</v>
      </c>
      <c r="D180" s="182">
        <v>185.09470338047655</v>
      </c>
      <c r="E180" s="182">
        <v>215.44689971547822</v>
      </c>
      <c r="F180" s="182">
        <v>205.40840130370762</v>
      </c>
      <c r="G180" s="182">
        <v>111.92298770586871</v>
      </c>
      <c r="H180" s="182"/>
      <c r="I180" s="182">
        <v>109.74701139838754</v>
      </c>
      <c r="J180" s="182">
        <v>171.48208787884181</v>
      </c>
    </row>
    <row r="181" spans="1:10">
      <c r="A181" s="198" t="s">
        <v>332</v>
      </c>
      <c r="B181" s="182">
        <v>289.45525291828795</v>
      </c>
      <c r="C181" s="182">
        <v>244.41557708056817</v>
      </c>
      <c r="D181" s="182">
        <v>276.707530647986</v>
      </c>
      <c r="E181" s="182">
        <v>234.00975145081034</v>
      </c>
      <c r="F181" s="182">
        <v>174.40398391873336</v>
      </c>
      <c r="G181" s="182">
        <v>196.74089538390166</v>
      </c>
      <c r="H181" s="182"/>
      <c r="I181" s="182">
        <v>204.40366972477065</v>
      </c>
      <c r="J181" s="182">
        <v>221.69920449894113</v>
      </c>
    </row>
    <row r="182" spans="1:10">
      <c r="A182" s="200" t="s">
        <v>281</v>
      </c>
      <c r="B182" s="182">
        <v>360</v>
      </c>
      <c r="C182" s="182">
        <v>440.56931461975097</v>
      </c>
      <c r="D182" s="182">
        <v>285.49353191364111</v>
      </c>
      <c r="E182" s="182">
        <v>319.93031096850206</v>
      </c>
      <c r="F182" s="182">
        <v>269.74174015187862</v>
      </c>
      <c r="G182" s="182">
        <v>789.46880074228716</v>
      </c>
      <c r="H182" s="182"/>
      <c r="I182" s="182">
        <v>772.2991381706978</v>
      </c>
      <c r="J182" s="182">
        <v>486.56368457582175</v>
      </c>
    </row>
    <row r="183" spans="1:10">
      <c r="A183" s="200" t="s">
        <v>397</v>
      </c>
      <c r="B183" s="182">
        <v>324.00778210116732</v>
      </c>
      <c r="C183" s="182">
        <v>409.25136257095255</v>
      </c>
      <c r="D183" s="182">
        <v>219.39984400064753</v>
      </c>
      <c r="E183" s="182">
        <v>256.65868668764023</v>
      </c>
      <c r="F183" s="182">
        <v>162.56638485846167</v>
      </c>
      <c r="G183" s="182">
        <v>575.47552771978656</v>
      </c>
      <c r="H183" s="182"/>
      <c r="I183" s="182">
        <v>522.74117319988886</v>
      </c>
      <c r="J183" s="182">
        <v>205.46884732430456</v>
      </c>
    </row>
    <row r="184" spans="1:10">
      <c r="A184" s="200" t="s">
        <v>270</v>
      </c>
      <c r="B184" s="182">
        <v>35.992217898832685</v>
      </c>
      <c r="C184" s="182">
        <v>31.289712236310752</v>
      </c>
      <c r="D184" s="182">
        <v>66.093687912993573</v>
      </c>
      <c r="E184" s="182">
        <v>63.271624280861836</v>
      </c>
      <c r="F184" s="182">
        <v>107.17535529341693</v>
      </c>
      <c r="G184" s="182">
        <v>213.99327302250057</v>
      </c>
      <c r="H184" s="182"/>
      <c r="I184" s="182">
        <v>249.55796497080902</v>
      </c>
      <c r="J184" s="182">
        <v>281.09483725151716</v>
      </c>
    </row>
    <row r="185" spans="1:10">
      <c r="A185" s="198" t="s">
        <v>398</v>
      </c>
      <c r="B185" s="182">
        <v>0</v>
      </c>
      <c r="C185" s="182">
        <v>0</v>
      </c>
      <c r="D185" s="182">
        <v>0</v>
      </c>
      <c r="E185" s="182">
        <v>0</v>
      </c>
      <c r="F185" s="182">
        <v>0</v>
      </c>
      <c r="G185" s="182">
        <v>0</v>
      </c>
      <c r="H185" s="182"/>
      <c r="I185" s="182">
        <v>0</v>
      </c>
      <c r="J185" s="182">
        <v>200.20999804239113</v>
      </c>
    </row>
    <row r="186" spans="1:10">
      <c r="A186" s="200" t="s">
        <v>335</v>
      </c>
      <c r="B186" s="182">
        <v>0</v>
      </c>
      <c r="C186" s="182">
        <v>0.84719437462935243</v>
      </c>
      <c r="D186" s="182">
        <v>10.051656389350837</v>
      </c>
      <c r="E186" s="182">
        <v>9.5258388378476617</v>
      </c>
      <c r="F186" s="182">
        <v>7.7759211157619577</v>
      </c>
      <c r="G186" s="182">
        <v>9.2147993504987245</v>
      </c>
      <c r="H186" s="182"/>
      <c r="I186" s="182">
        <v>9.4022796775090356</v>
      </c>
      <c r="J186" s="182">
        <v>8.6001316936876009</v>
      </c>
    </row>
    <row r="187" spans="1:10">
      <c r="A187" s="200" t="s">
        <v>270</v>
      </c>
      <c r="B187" s="186">
        <v>1.6731517509727627</v>
      </c>
      <c r="C187" s="186">
        <v>3.0781395611533138</v>
      </c>
      <c r="D187" s="186">
        <v>4.7094144137514906</v>
      </c>
      <c r="E187" s="186">
        <v>5.7531052981211532</v>
      </c>
      <c r="F187" s="186">
        <v>5.6499511936866131</v>
      </c>
      <c r="G187" s="186">
        <v>9.9918812340524248</v>
      </c>
      <c r="H187" s="186"/>
      <c r="I187" s="186">
        <v>11.098137336669446</v>
      </c>
      <c r="J187" s="186">
        <v>10.126176789877382</v>
      </c>
    </row>
    <row r="188" spans="1:10">
      <c r="A188" s="11"/>
      <c r="B188" s="11"/>
      <c r="C188" s="11"/>
      <c r="D188" s="11"/>
      <c r="E188" s="11"/>
      <c r="F188" s="11"/>
      <c r="G188" s="2"/>
      <c r="H188" s="2"/>
      <c r="I188" s="2"/>
      <c r="J188" s="2"/>
    </row>
    <row r="189" spans="1:10">
      <c r="A189" s="2"/>
      <c r="B189" s="2"/>
      <c r="C189" s="2"/>
      <c r="D189" s="2"/>
      <c r="E189" s="2"/>
      <c r="F189" s="2"/>
      <c r="G189" s="2"/>
      <c r="H189" s="2"/>
      <c r="I189" s="2"/>
      <c r="J189" s="2"/>
    </row>
    <row r="190" spans="1:10">
      <c r="A190" s="2"/>
      <c r="B190" s="2"/>
      <c r="C190" s="2"/>
      <c r="D190" s="2"/>
      <c r="E190" s="2"/>
      <c r="F190" s="2"/>
      <c r="G190" s="2"/>
      <c r="H190" s="2"/>
      <c r="I190" s="2"/>
      <c r="J190" s="2"/>
    </row>
    <row r="191" spans="1:10">
      <c r="A191" s="2"/>
      <c r="B191" s="2"/>
      <c r="C191" s="2"/>
      <c r="D191" s="2"/>
      <c r="E191" s="2"/>
      <c r="F191" s="2"/>
      <c r="G191" s="2"/>
      <c r="H191" s="2"/>
      <c r="I191" s="2"/>
      <c r="J191" s="2"/>
    </row>
    <row r="192" spans="1:10">
      <c r="A192" s="2"/>
      <c r="B192" s="2"/>
      <c r="C192" s="2"/>
      <c r="D192" s="2"/>
      <c r="E192" s="2"/>
      <c r="F192" s="2"/>
      <c r="G192" s="2"/>
      <c r="H192" s="2"/>
      <c r="I192" s="2"/>
      <c r="J192" s="2"/>
    </row>
    <row r="193" spans="1:10" ht="21">
      <c r="A193" s="255" t="s">
        <v>337</v>
      </c>
      <c r="B193" s="255"/>
      <c r="C193" s="255"/>
      <c r="D193" s="2"/>
      <c r="E193" s="2"/>
      <c r="F193" s="2"/>
      <c r="G193" s="2"/>
      <c r="H193" s="2"/>
      <c r="I193" s="2"/>
      <c r="J193" s="2"/>
    </row>
    <row r="194" spans="1:10" ht="21">
      <c r="A194" s="256" t="s">
        <v>347</v>
      </c>
      <c r="B194" s="256"/>
      <c r="C194" s="256"/>
      <c r="D194" s="2"/>
      <c r="E194" s="2"/>
      <c r="F194" s="2"/>
      <c r="G194" s="2"/>
      <c r="H194" s="2"/>
      <c r="I194" s="2"/>
      <c r="J194" s="2"/>
    </row>
    <row r="195" spans="1:10">
      <c r="A195" s="125" t="s">
        <v>106</v>
      </c>
      <c r="B195" s="98" t="s">
        <v>107</v>
      </c>
      <c r="C195" s="98" t="s">
        <v>253</v>
      </c>
      <c r="D195" s="98" t="s">
        <v>242</v>
      </c>
      <c r="E195" s="98" t="s">
        <v>132</v>
      </c>
      <c r="F195" s="98" t="s">
        <v>294</v>
      </c>
      <c r="G195" s="98" t="s">
        <v>278</v>
      </c>
      <c r="H195" s="98"/>
      <c r="I195" s="98" t="s">
        <v>279</v>
      </c>
      <c r="J195" s="98" t="s">
        <v>280</v>
      </c>
    </row>
    <row r="196" spans="1:10" ht="19" thickBot="1">
      <c r="A196" s="130" t="s">
        <v>109</v>
      </c>
      <c r="B196" s="212">
        <v>19611.984435797665</v>
      </c>
      <c r="C196" s="212">
        <v>22828.047781762729</v>
      </c>
      <c r="D196" s="212">
        <v>20741.821071686118</v>
      </c>
      <c r="E196" s="212">
        <v>19559.1040697893</v>
      </c>
      <c r="F196" s="212">
        <v>18966.968879771022</v>
      </c>
      <c r="G196" s="212">
        <v>20332.225701693344</v>
      </c>
      <c r="H196" s="212"/>
      <c r="I196" s="212">
        <v>20898.398665554629</v>
      </c>
      <c r="J196" s="213">
        <v>21739.989500097879</v>
      </c>
    </row>
    <row r="197" spans="1:10" ht="16" thickTop="1">
      <c r="A197" s="96" t="s">
        <v>110</v>
      </c>
      <c r="B197" s="214">
        <v>15756.459143968872</v>
      </c>
      <c r="C197" s="214">
        <v>18664.652226709215</v>
      </c>
      <c r="D197" s="214">
        <v>16818.481508189969</v>
      </c>
      <c r="E197" s="214">
        <v>15787.573793915995</v>
      </c>
      <c r="F197" s="214">
        <v>15827.556540873218</v>
      </c>
      <c r="G197" s="214">
        <v>16237.740663419159</v>
      </c>
      <c r="H197" s="214"/>
      <c r="I197" s="214">
        <v>16713.689185432304</v>
      </c>
      <c r="J197" s="215">
        <v>17135.947037781851</v>
      </c>
    </row>
    <row r="198" spans="1:10">
      <c r="A198" s="128" t="s">
        <v>111</v>
      </c>
      <c r="B198" s="216">
        <v>3855.5252918287943</v>
      </c>
      <c r="C198" s="216">
        <v>4163.3955550535147</v>
      </c>
      <c r="D198" s="216">
        <v>3923.3395634961516</v>
      </c>
      <c r="E198" s="216">
        <v>3771.530275873306</v>
      </c>
      <c r="F198" s="216">
        <v>3139.4123388978046</v>
      </c>
      <c r="G198" s="216">
        <v>4094.4850382741824</v>
      </c>
      <c r="H198" s="216"/>
      <c r="I198" s="216">
        <v>4184.7094801223238</v>
      </c>
      <c r="J198" s="217">
        <v>4604.0424623160288</v>
      </c>
    </row>
    <row r="199" spans="1:10" ht="16">
      <c r="A199" s="205" t="s">
        <v>452</v>
      </c>
      <c r="B199" s="201">
        <v>4526.9260700389104</v>
      </c>
      <c r="C199" s="201">
        <v>5927.6213605941657</v>
      </c>
      <c r="D199" s="201">
        <v>4283.8599537888713</v>
      </c>
      <c r="E199" s="201">
        <v>3330.885025632027</v>
      </c>
      <c r="F199" s="201">
        <v>3770.602054828516</v>
      </c>
      <c r="G199" s="201">
        <v>3499.5186731616795</v>
      </c>
      <c r="H199" s="201"/>
      <c r="I199" s="201">
        <v>3322.2296358076173</v>
      </c>
      <c r="J199" s="218">
        <v>2660.5328255414565</v>
      </c>
    </row>
    <row r="200" spans="1:10">
      <c r="A200" s="99" t="s">
        <v>453</v>
      </c>
      <c r="B200" s="219">
        <v>4420.4280155642027</v>
      </c>
      <c r="C200" s="219">
        <v>5770.9751207251984</v>
      </c>
      <c r="D200" s="219">
        <v>4098.6180812079656</v>
      </c>
      <c r="E200" s="219">
        <v>3172.7310329268139</v>
      </c>
      <c r="F200" s="219">
        <v>3610.3353572787582</v>
      </c>
      <c r="G200" s="219">
        <v>3351.2932034330779</v>
      </c>
      <c r="H200" s="219"/>
      <c r="I200" s="219">
        <v>3156.5360022240757</v>
      </c>
      <c r="J200" s="220">
        <v>2528.6077841647239</v>
      </c>
    </row>
    <row r="201" spans="1:10">
      <c r="A201" s="96" t="s">
        <v>454</v>
      </c>
      <c r="B201" s="221">
        <v>1453.1128404669262</v>
      </c>
      <c r="C201" s="221">
        <v>1719.4092231227587</v>
      </c>
      <c r="D201" s="221">
        <v>1117.0730989418535</v>
      </c>
      <c r="E201" s="221">
        <v>835.62914405324454</v>
      </c>
      <c r="F201" s="221">
        <v>939.52980494019153</v>
      </c>
      <c r="G201" s="221">
        <v>863.62212943632562</v>
      </c>
      <c r="H201" s="221"/>
      <c r="I201" s="221">
        <v>829.84153461217682</v>
      </c>
      <c r="J201" s="222" t="e">
        <v>#VALUE!</v>
      </c>
    </row>
    <row r="202" spans="1:10">
      <c r="A202" s="96" t="s">
        <v>455</v>
      </c>
      <c r="B202" s="221">
        <v>1417.8988326848248</v>
      </c>
      <c r="C202" s="221">
        <v>1832.2272740109006</v>
      </c>
      <c r="D202" s="221">
        <v>1383.9202931610473</v>
      </c>
      <c r="E202" s="221">
        <v>1111.9035383477683</v>
      </c>
      <c r="F202" s="221">
        <v>1439.7448836093511</v>
      </c>
      <c r="G202" s="221">
        <v>1417.7742983066573</v>
      </c>
      <c r="H202" s="221"/>
      <c r="I202" s="221">
        <v>1302.2351959966638</v>
      </c>
      <c r="J202" s="222" t="e">
        <v>#VALUE!</v>
      </c>
    </row>
    <row r="203" spans="1:10">
      <c r="A203" s="96" t="s">
        <v>456</v>
      </c>
      <c r="B203" s="221">
        <v>988.48249027237352</v>
      </c>
      <c r="C203" s="221">
        <v>1514.3317048374799</v>
      </c>
      <c r="D203" s="221">
        <v>1029.2278032053453</v>
      </c>
      <c r="E203" s="221">
        <v>613.07546720479297</v>
      </c>
      <c r="F203" s="221">
        <v>630.47830187118439</v>
      </c>
      <c r="G203" s="221">
        <v>623.31825562514496</v>
      </c>
      <c r="H203" s="221"/>
      <c r="I203" s="221">
        <v>590.51987767584103</v>
      </c>
      <c r="J203" s="222" t="e">
        <v>#VALUE!</v>
      </c>
    </row>
    <row r="204" spans="1:10">
      <c r="A204" s="96" t="s">
        <v>457</v>
      </c>
      <c r="B204" s="221">
        <v>433.92996108949416</v>
      </c>
      <c r="C204" s="221">
        <v>580.38462624608178</v>
      </c>
      <c r="D204" s="221">
        <v>543.99623246846897</v>
      </c>
      <c r="E204" s="221">
        <v>457.36560420139625</v>
      </c>
      <c r="F204" s="221">
        <v>502.614033055937</v>
      </c>
      <c r="G204" s="221">
        <v>376.52516817443751</v>
      </c>
      <c r="H204" s="221"/>
      <c r="I204" s="221">
        <v>368.51264943008061</v>
      </c>
      <c r="J204" s="222" t="e">
        <v>#VALUE!</v>
      </c>
    </row>
    <row r="205" spans="1:10">
      <c r="A205" s="96" t="s">
        <v>458</v>
      </c>
      <c r="B205" s="221">
        <v>80.933852140077818</v>
      </c>
      <c r="C205" s="221">
        <v>99.517099206461268</v>
      </c>
      <c r="D205" s="221">
        <v>71.097440727604535</v>
      </c>
      <c r="E205" s="221">
        <v>83.764711780705156</v>
      </c>
      <c r="F205" s="221">
        <v>52.214483066690931</v>
      </c>
      <c r="G205" s="221">
        <v>56.964741359313386</v>
      </c>
      <c r="H205" s="221"/>
      <c r="I205" s="221">
        <v>54.384209063108145</v>
      </c>
      <c r="J205" s="222" t="e">
        <v>#VALUE!</v>
      </c>
    </row>
    <row r="206" spans="1:10">
      <c r="A206" s="96" t="s">
        <v>459</v>
      </c>
      <c r="B206" s="221">
        <v>57.120622568093381</v>
      </c>
      <c r="C206" s="221">
        <v>60.037841348733444</v>
      </c>
      <c r="D206" s="221">
        <v>47.903574739878444</v>
      </c>
      <c r="E206" s="221">
        <v>47.980146146422172</v>
      </c>
      <c r="F206" s="221">
        <v>32.303161656436643</v>
      </c>
      <c r="G206" s="221">
        <v>7.8520064950127573</v>
      </c>
      <c r="H206" s="221"/>
      <c r="I206" s="221">
        <v>8.3958854601056441</v>
      </c>
      <c r="J206" s="222" t="e">
        <v>#VALUE!</v>
      </c>
    </row>
    <row r="207" spans="1:10">
      <c r="A207" s="96" t="s">
        <v>366</v>
      </c>
      <c r="B207" s="221">
        <v>-11.050583657587548</v>
      </c>
      <c r="C207" s="221">
        <v>-34.904408234729324</v>
      </c>
      <c r="D207" s="221">
        <v>-94.615078956276037</v>
      </c>
      <c r="E207" s="221">
        <v>23.012421192484613</v>
      </c>
      <c r="F207" s="221">
        <v>13.45068907896696</v>
      </c>
      <c r="G207" s="221">
        <v>5.2366040361864998</v>
      </c>
      <c r="H207" s="221"/>
      <c r="I207" s="221">
        <v>2.6466499860995274</v>
      </c>
      <c r="J207" s="222" t="e">
        <v>#VALUE!</v>
      </c>
    </row>
    <row r="208" spans="1:10">
      <c r="A208" s="99" t="s">
        <v>348</v>
      </c>
      <c r="B208" s="221">
        <v>98.871595330739297</v>
      </c>
      <c r="C208" s="221">
        <v>146.02807037361271</v>
      </c>
      <c r="D208" s="221">
        <v>162.04800659318019</v>
      </c>
      <c r="E208" s="221">
        <v>145.85814020530691</v>
      </c>
      <c r="F208" s="221">
        <v>137.36081928428436</v>
      </c>
      <c r="G208" s="221">
        <v>100.99744838784505</v>
      </c>
      <c r="H208" s="221"/>
      <c r="I208" s="221">
        <v>117.92048929663608</v>
      </c>
      <c r="J208" s="222">
        <v>93.449128864052952</v>
      </c>
    </row>
    <row r="209" spans="1:10">
      <c r="A209" s="99" t="s">
        <v>349</v>
      </c>
      <c r="B209" s="221">
        <v>7.626459143968872</v>
      </c>
      <c r="C209" s="221">
        <v>10.589929682866906</v>
      </c>
      <c r="D209" s="221">
        <v>23.208582907769063</v>
      </c>
      <c r="E209" s="221">
        <v>12.295852499905994</v>
      </c>
      <c r="F209" s="221">
        <v>22.905878265473255</v>
      </c>
      <c r="G209" s="221">
        <v>47.228021340756207</v>
      </c>
      <c r="H209" s="221"/>
      <c r="I209" s="221">
        <v>47.773144286905755</v>
      </c>
      <c r="J209" s="222">
        <v>38.475912512679969</v>
      </c>
    </row>
    <row r="210" spans="1:10" ht="16">
      <c r="A210" s="205" t="s">
        <v>339</v>
      </c>
      <c r="B210" s="201">
        <v>290.23346303501944</v>
      </c>
      <c r="C210" s="201">
        <v>334.5852983536189</v>
      </c>
      <c r="D210" s="201">
        <v>253.39592929991613</v>
      </c>
      <c r="E210" s="201">
        <v>169.04603737638345</v>
      </c>
      <c r="F210" s="201">
        <v>222.27553231970617</v>
      </c>
      <c r="G210" s="201">
        <v>270.72604964045468</v>
      </c>
      <c r="H210" s="201"/>
      <c r="I210" s="201">
        <v>305.64359188212399</v>
      </c>
      <c r="J210" s="218">
        <v>230.47730063533302</v>
      </c>
    </row>
    <row r="211" spans="1:10" ht="26">
      <c r="A211" s="99" t="s">
        <v>340</v>
      </c>
      <c r="B211" s="221">
        <v>113.22957198443579</v>
      </c>
      <c r="C211" s="221">
        <v>111.68845838863631</v>
      </c>
      <c r="D211" s="221">
        <v>85.726059250320091</v>
      </c>
      <c r="E211" s="221">
        <v>77.209430580449464</v>
      </c>
      <c r="F211" s="221">
        <v>114.21504558013336</v>
      </c>
      <c r="G211" s="221">
        <v>136.46485734168405</v>
      </c>
      <c r="H211" s="221"/>
      <c r="I211" s="221">
        <v>148.92966360856269</v>
      </c>
      <c r="J211" s="222">
        <v>105.29266252602729</v>
      </c>
    </row>
    <row r="212" spans="1:10">
      <c r="A212" s="99" t="s">
        <v>341</v>
      </c>
      <c r="B212" s="221">
        <v>142.21789883268482</v>
      </c>
      <c r="C212" s="221">
        <v>186.74987998079692</v>
      </c>
      <c r="D212" s="221">
        <v>112.42255220827386</v>
      </c>
      <c r="E212" s="221">
        <v>57.217703019440236</v>
      </c>
      <c r="F212" s="221">
        <v>69.230514699799812</v>
      </c>
      <c r="G212" s="221">
        <v>65.99976803525864</v>
      </c>
      <c r="H212" s="221"/>
      <c r="I212" s="221">
        <v>69.724770642201833</v>
      </c>
      <c r="J212" s="222">
        <v>52.02790482461603</v>
      </c>
    </row>
    <row r="213" spans="1:10">
      <c r="A213" s="99" t="s">
        <v>342</v>
      </c>
      <c r="B213" s="221">
        <v>50.972762645914393</v>
      </c>
      <c r="C213" s="221">
        <v>49.730309790742986</v>
      </c>
      <c r="D213" s="221">
        <v>63.253322344699704</v>
      </c>
      <c r="E213" s="221">
        <v>47.040096261108253</v>
      </c>
      <c r="F213" s="221">
        <v>65.309465115894312</v>
      </c>
      <c r="G213" s="221">
        <v>74.570865228485275</v>
      </c>
      <c r="H213" s="221"/>
      <c r="I213" s="221">
        <v>80.633861551292739</v>
      </c>
      <c r="J213" s="222">
        <v>66.563150682493628</v>
      </c>
    </row>
    <row r="214" spans="1:10">
      <c r="A214" s="99" t="s">
        <v>343</v>
      </c>
      <c r="B214" s="221">
        <v>18.093385214007782</v>
      </c>
      <c r="C214" s="221">
        <v>17.141566180000563</v>
      </c>
      <c r="D214" s="221">
        <v>19.882558978057073</v>
      </c>
      <c r="E214" s="221">
        <v>14.865322186430694</v>
      </c>
      <c r="F214" s="221">
        <v>9.4303724169879057</v>
      </c>
      <c r="G214" s="221">
        <v>8.4899095337508701</v>
      </c>
      <c r="H214" s="221"/>
      <c r="I214" s="221">
        <v>9.2577147623019176</v>
      </c>
      <c r="J214" s="222">
        <v>7.0696374864302109</v>
      </c>
    </row>
    <row r="215" spans="1:10">
      <c r="A215" s="99" t="s">
        <v>344</v>
      </c>
      <c r="B215" s="221">
        <v>-34.280155642023345</v>
      </c>
      <c r="C215" s="221">
        <v>-30.753155799045494</v>
      </c>
      <c r="D215" s="221">
        <v>-27.903280401477581</v>
      </c>
      <c r="E215" s="221">
        <v>-27.286514671045207</v>
      </c>
      <c r="F215" s="221">
        <v>-35.909865493109209</v>
      </c>
      <c r="G215" s="221">
        <v>-14.799350498724195</v>
      </c>
      <c r="H215" s="221"/>
      <c r="I215" s="221">
        <v>-2.9024186822351963</v>
      </c>
      <c r="J215" s="222">
        <v>-0.47605488423413</v>
      </c>
    </row>
    <row r="216" spans="1:10" ht="16">
      <c r="A216" s="205" t="s">
        <v>425</v>
      </c>
      <c r="B216" s="201">
        <v>203.65758754863811</v>
      </c>
      <c r="C216" s="201">
        <v>224.05467227697611</v>
      </c>
      <c r="D216" s="201">
        <v>250.27594225080577</v>
      </c>
      <c r="E216" s="201">
        <v>209.11723048769787</v>
      </c>
      <c r="F216" s="201">
        <v>190.50179507966183</v>
      </c>
      <c r="G216" s="201">
        <v>165.6808165158896</v>
      </c>
      <c r="H216" s="201"/>
      <c r="I216" s="201">
        <v>165.96052265777038</v>
      </c>
      <c r="J216" s="218">
        <v>145.00542791550248</v>
      </c>
    </row>
    <row r="217" spans="1:10">
      <c r="A217" s="99" t="s">
        <v>426</v>
      </c>
      <c r="B217" s="221">
        <v>50.466926070038909</v>
      </c>
      <c r="C217" s="221">
        <v>46.426251729688516</v>
      </c>
      <c r="D217" s="221">
        <v>57.602025048197916</v>
      </c>
      <c r="E217" s="221">
        <v>50.02318789717107</v>
      </c>
      <c r="F217" s="221">
        <v>69.420776599440785</v>
      </c>
      <c r="G217" s="221">
        <v>69.65321271166782</v>
      </c>
      <c r="H217" s="221"/>
      <c r="I217" s="221">
        <v>68.229079788712824</v>
      </c>
      <c r="J217" s="222">
        <v>60.027406524176463</v>
      </c>
    </row>
    <row r="218" spans="1:10">
      <c r="A218" s="99" t="s">
        <v>385</v>
      </c>
      <c r="B218" s="221">
        <v>153.19066147859922</v>
      </c>
      <c r="C218" s="221">
        <v>177.62842054728759</v>
      </c>
      <c r="D218" s="221">
        <v>192.67391720260784</v>
      </c>
      <c r="E218" s="221">
        <v>159.09404259052678</v>
      </c>
      <c r="F218" s="221">
        <v>121.08101848022103</v>
      </c>
      <c r="G218" s="221">
        <v>96.027603804221755</v>
      </c>
      <c r="H218" s="221"/>
      <c r="I218" s="221">
        <v>97.731442869057545</v>
      </c>
      <c r="J218" s="222">
        <v>84.97802139132601</v>
      </c>
    </row>
    <row r="219" spans="1:10" ht="16">
      <c r="A219" s="205" t="s">
        <v>386</v>
      </c>
      <c r="B219" s="201">
        <v>357.15953307392999</v>
      </c>
      <c r="C219" s="201">
        <v>264.12696619694447</v>
      </c>
      <c r="D219" s="201">
        <v>63.562377665602142</v>
      </c>
      <c r="E219" s="201">
        <v>35.584021658749357</v>
      </c>
      <c r="F219" s="201">
        <v>-1.2160217064010721</v>
      </c>
      <c r="G219" s="201">
        <v>30.561354674089536</v>
      </c>
      <c r="H219" s="201"/>
      <c r="I219" s="201">
        <v>54.973589102029472</v>
      </c>
      <c r="J219" s="218">
        <v>26.476659963339323</v>
      </c>
    </row>
    <row r="220" spans="1:10">
      <c r="A220" s="99" t="s">
        <v>387</v>
      </c>
      <c r="B220" s="221">
        <v>278.79377431906613</v>
      </c>
      <c r="C220" s="221">
        <v>173.47716811160373</v>
      </c>
      <c r="D220" s="221">
        <v>48.359799261210618</v>
      </c>
      <c r="E220" s="221">
        <v>20.668563478435257</v>
      </c>
      <c r="F220" s="221">
        <v>-12.706185993415284</v>
      </c>
      <c r="G220" s="221">
        <v>23.521224773834376</v>
      </c>
      <c r="H220" s="221"/>
      <c r="I220" s="221">
        <v>41.723658604392547</v>
      </c>
      <c r="J220" s="222">
        <v>15.153672296275204</v>
      </c>
    </row>
    <row r="221" spans="1:10">
      <c r="A221" s="99" t="s">
        <v>388</v>
      </c>
      <c r="B221" s="221">
        <v>9.8054474708171213</v>
      </c>
      <c r="C221" s="221">
        <v>13.470390556606704</v>
      </c>
      <c r="D221" s="221">
        <v>7.6675153423891445</v>
      </c>
      <c r="E221" s="221">
        <v>7.8212150458117646</v>
      </c>
      <c r="F221" s="221">
        <v>7.660109524676141</v>
      </c>
      <c r="G221" s="221">
        <v>5.2771978659243794</v>
      </c>
      <c r="H221" s="221"/>
      <c r="I221" s="221">
        <v>7.239366138448708</v>
      </c>
      <c r="J221" s="222">
        <v>7.6124290366784715</v>
      </c>
    </row>
    <row r="222" spans="1:10">
      <c r="A222" s="99" t="s">
        <v>389</v>
      </c>
      <c r="B222" s="221">
        <v>39.72762645914397</v>
      </c>
      <c r="C222" s="221">
        <v>52.384852164581631</v>
      </c>
      <c r="D222" s="221">
        <v>4.9448851344390654</v>
      </c>
      <c r="E222" s="221">
        <v>1.7672937843901584</v>
      </c>
      <c r="F222" s="221">
        <v>1.3070165279684991</v>
      </c>
      <c r="G222" s="221">
        <v>-0.81187659475759688</v>
      </c>
      <c r="H222" s="221"/>
      <c r="I222" s="221">
        <v>2.5576869613566862</v>
      </c>
      <c r="J222" s="222">
        <v>1.2502002099980423</v>
      </c>
    </row>
    <row r="223" spans="1:10">
      <c r="A223" s="99" t="s">
        <v>390</v>
      </c>
      <c r="B223" s="221">
        <v>28.871595330739297</v>
      </c>
      <c r="C223" s="221">
        <v>24.79455536415238</v>
      </c>
      <c r="D223" s="221">
        <v>2.5901779275633197</v>
      </c>
      <c r="E223" s="221">
        <v>5.3269493501121792</v>
      </c>
      <c r="F223" s="221">
        <v>2.5230382343695714</v>
      </c>
      <c r="G223" s="221">
        <v>2.5748086290883787</v>
      </c>
      <c r="H223" s="221"/>
      <c r="I223" s="221">
        <v>3.4528773978315259</v>
      </c>
      <c r="J223" s="222">
        <v>2.4603584203876063</v>
      </c>
    </row>
    <row r="224" spans="1:10" ht="16">
      <c r="A224" s="205" t="s">
        <v>373</v>
      </c>
      <c r="B224" s="201">
        <v>472.17898832684824</v>
      </c>
      <c r="C224" s="201">
        <v>357.85490384343848</v>
      </c>
      <c r="D224" s="201">
        <v>297.63499094909423</v>
      </c>
      <c r="E224" s="201">
        <v>269.51856911873455</v>
      </c>
      <c r="F224" s="201">
        <v>253.9086411991463</v>
      </c>
      <c r="G224" s="201">
        <v>209.75991649269309</v>
      </c>
      <c r="H224" s="201"/>
      <c r="I224" s="201">
        <v>232.09897136502642</v>
      </c>
      <c r="J224" s="218">
        <v>202.10976846826</v>
      </c>
    </row>
    <row r="225" spans="1:10">
      <c r="A225" s="99" t="s">
        <v>374</v>
      </c>
      <c r="B225" s="221">
        <v>149.92217898832683</v>
      </c>
      <c r="C225" s="221">
        <v>110.24822795176641</v>
      </c>
      <c r="D225" s="221">
        <v>62.664645542980765</v>
      </c>
      <c r="E225" s="221">
        <v>56.854217063785519</v>
      </c>
      <c r="F225" s="221">
        <v>46.084740995648794</v>
      </c>
      <c r="G225" s="221">
        <v>45.882625840872187</v>
      </c>
      <c r="H225" s="221"/>
      <c r="I225" s="221">
        <v>51.048095635251599</v>
      </c>
      <c r="J225" s="222">
        <v>34.565143884251924</v>
      </c>
    </row>
    <row r="226" spans="1:10">
      <c r="A226" s="99" t="s">
        <v>375</v>
      </c>
      <c r="B226" s="221">
        <v>41.634241245136188</v>
      </c>
      <c r="C226" s="221">
        <v>50.464544915421762</v>
      </c>
      <c r="D226" s="221">
        <v>80.913626396267787</v>
      </c>
      <c r="E226" s="221">
        <v>74.953310855696074</v>
      </c>
      <c r="F226" s="221">
        <v>80.720678986814022</v>
      </c>
      <c r="G226" s="221">
        <v>56.292043609371376</v>
      </c>
      <c r="H226" s="221"/>
      <c r="I226" s="221">
        <v>73.24437030859049</v>
      </c>
      <c r="J226" s="222">
        <v>65.71781957964798</v>
      </c>
    </row>
    <row r="227" spans="1:10">
      <c r="A227" s="99" t="s">
        <v>376</v>
      </c>
      <c r="B227" s="221">
        <v>48.210116731517509</v>
      </c>
      <c r="C227" s="221">
        <v>33.040580610544744</v>
      </c>
      <c r="D227" s="221">
        <v>27.814978881219737</v>
      </c>
      <c r="E227" s="221">
        <v>24.228219044157274</v>
      </c>
      <c r="F227" s="221">
        <v>24.353523154045963</v>
      </c>
      <c r="G227" s="221">
        <v>19.496636511250291</v>
      </c>
      <c r="H227" s="221"/>
      <c r="I227" s="221">
        <v>20.422574367528494</v>
      </c>
      <c r="J227" s="222">
        <v>24.514601982523889</v>
      </c>
    </row>
    <row r="228" spans="1:10">
      <c r="A228" s="99" t="s">
        <v>377</v>
      </c>
      <c r="B228" s="221">
        <v>183.15175097276264</v>
      </c>
      <c r="C228" s="221">
        <v>120.38632063483099</v>
      </c>
      <c r="D228" s="221">
        <v>89.272836980676686</v>
      </c>
      <c r="E228" s="221">
        <v>77.460110549866513</v>
      </c>
      <c r="F228" s="221">
        <v>70.090829376437298</v>
      </c>
      <c r="G228" s="221">
        <v>50.069589422407788</v>
      </c>
      <c r="H228" s="221"/>
      <c r="I228" s="221">
        <v>47.461773700305812</v>
      </c>
      <c r="J228" s="222">
        <v>39.957466498193654</v>
      </c>
    </row>
    <row r="229" spans="1:10">
      <c r="A229" s="99" t="s">
        <v>378</v>
      </c>
      <c r="B229" s="221">
        <v>49.260700389105061</v>
      </c>
      <c r="C229" s="221">
        <v>43.71522973087459</v>
      </c>
      <c r="D229" s="221">
        <v>36.968903147949199</v>
      </c>
      <c r="E229" s="221">
        <v>36.022711605229183</v>
      </c>
      <c r="F229" s="221">
        <v>32.658868686200222</v>
      </c>
      <c r="G229" s="221">
        <v>38.019021108791463</v>
      </c>
      <c r="H229" s="221"/>
      <c r="I229" s="221">
        <v>39.922157353350016</v>
      </c>
      <c r="J229" s="222">
        <v>37.354736523642572</v>
      </c>
    </row>
    <row r="230" spans="1:10" ht="16">
      <c r="A230" s="205" t="s">
        <v>379</v>
      </c>
      <c r="B230" s="201">
        <v>434.86381322957197</v>
      </c>
      <c r="C230" s="201">
        <v>644.06540340572144</v>
      </c>
      <c r="D230" s="201">
        <v>295.53047138294903</v>
      </c>
      <c r="E230" s="201">
        <v>113.24467618414951</v>
      </c>
      <c r="F230" s="201">
        <v>127.71536819813709</v>
      </c>
      <c r="G230" s="201">
        <v>141.41730456970541</v>
      </c>
      <c r="H230" s="201"/>
      <c r="I230" s="201">
        <v>121.19544064498193</v>
      </c>
      <c r="J230" s="218">
        <v>83.322952074175575</v>
      </c>
    </row>
    <row r="231" spans="1:10">
      <c r="A231" s="99" t="s">
        <v>380</v>
      </c>
      <c r="B231" s="221">
        <v>385.01945525291831</v>
      </c>
      <c r="C231" s="221">
        <v>601.95984298664257</v>
      </c>
      <c r="D231" s="221">
        <v>258.3849651944841</v>
      </c>
      <c r="E231" s="221">
        <v>81.195242094180458</v>
      </c>
      <c r="F231" s="221">
        <v>92.500372251542771</v>
      </c>
      <c r="G231" s="221">
        <v>116.05196010206448</v>
      </c>
      <c r="H231" s="221"/>
      <c r="I231" s="221">
        <v>88.824020016680578</v>
      </c>
      <c r="J231" s="222">
        <v>58.114288765104725</v>
      </c>
    </row>
    <row r="232" spans="1:10">
      <c r="A232" s="99" t="s">
        <v>381</v>
      </c>
      <c r="B232" s="221">
        <v>49.844357976653697</v>
      </c>
      <c r="C232" s="221">
        <v>42.10556041907882</v>
      </c>
      <c r="D232" s="221">
        <v>37.145506188464879</v>
      </c>
      <c r="E232" s="221">
        <v>32.04943408996904</v>
      </c>
      <c r="F232" s="221">
        <v>35.214995946594314</v>
      </c>
      <c r="G232" s="221">
        <v>25.36534446764092</v>
      </c>
      <c r="H232" s="221"/>
      <c r="I232" s="221">
        <v>32.371420628301365</v>
      </c>
      <c r="J232" s="222">
        <v>25.208663309070843</v>
      </c>
    </row>
    <row r="233" spans="1:10" ht="17" thickBot="1">
      <c r="A233" s="205" t="s">
        <v>265</v>
      </c>
      <c r="B233" s="201">
        <v>182.33463035019454</v>
      </c>
      <c r="C233" s="201">
        <v>188.67018722995678</v>
      </c>
      <c r="D233" s="201">
        <v>-321.60885369909789</v>
      </c>
      <c r="E233" s="201">
        <v>-131.33123597758919</v>
      </c>
      <c r="F233" s="201">
        <v>43.55343050477309</v>
      </c>
      <c r="G233" s="201">
        <v>-550.11018325214559</v>
      </c>
      <c r="H233" s="201"/>
      <c r="I233" s="201">
        <v>-159.11592994161799</v>
      </c>
      <c r="J233" s="218">
        <v>-53.682974141766472</v>
      </c>
    </row>
    <row r="234" spans="1:10" ht="16" thickTop="1">
      <c r="A234" s="96" t="s">
        <v>110</v>
      </c>
      <c r="B234" s="214">
        <v>217.00389105058363</v>
      </c>
      <c r="C234" s="214">
        <v>179.57696760893509</v>
      </c>
      <c r="D234" s="214">
        <v>-342.81593548102256</v>
      </c>
      <c r="E234" s="214">
        <v>-129.07511625283581</v>
      </c>
      <c r="F234" s="214">
        <v>77.71784987508893</v>
      </c>
      <c r="G234" s="214">
        <v>-535.43261424263505</v>
      </c>
      <c r="H234" s="214"/>
      <c r="I234" s="214">
        <v>-156.01334445371143</v>
      </c>
      <c r="J234" s="215">
        <v>-54.937623462832121</v>
      </c>
    </row>
    <row r="235" spans="1:10">
      <c r="A235" s="96" t="s">
        <v>111</v>
      </c>
      <c r="B235" s="221">
        <v>-34.669260700389103</v>
      </c>
      <c r="C235" s="221">
        <v>9.0932196210217171</v>
      </c>
      <c r="D235" s="221">
        <v>21.207081781924682</v>
      </c>
      <c r="E235" s="221">
        <v>-2.2561197247533937</v>
      </c>
      <c r="F235" s="221">
        <v>-34.164419370315834</v>
      </c>
      <c r="G235" s="221">
        <v>-14.677569009510554</v>
      </c>
      <c r="H235" s="221"/>
      <c r="I235" s="221">
        <v>-3.1025854879065888</v>
      </c>
      <c r="J235" s="222">
        <v>1.2546493210656511</v>
      </c>
    </row>
    <row r="236" spans="1:10">
      <c r="A236" s="99" t="s">
        <v>382</v>
      </c>
      <c r="B236" s="221">
        <v>155.29182879377433</v>
      </c>
      <c r="C236" s="221">
        <v>145.01143712405749</v>
      </c>
      <c r="D236" s="221">
        <v>22.870093746780675</v>
      </c>
      <c r="E236" s="221">
        <v>-62.983342316032228</v>
      </c>
      <c r="F236" s="221">
        <v>21.995930049798986</v>
      </c>
      <c r="G236" s="221">
        <v>-488.86569241475291</v>
      </c>
      <c r="H236" s="221"/>
      <c r="I236" s="221">
        <v>-189.78037253266612</v>
      </c>
      <c r="J236" s="222">
        <v>-130.4924276129629</v>
      </c>
    </row>
    <row r="237" spans="1:10">
      <c r="A237" s="99" t="s">
        <v>262</v>
      </c>
      <c r="B237" s="221">
        <v>34.863813229571981</v>
      </c>
      <c r="C237" s="221">
        <v>31.374431673773689</v>
      </c>
      <c r="D237" s="221">
        <v>23.576505908843398</v>
      </c>
      <c r="E237" s="221">
        <v>-0.72697191130942684</v>
      </c>
      <c r="F237" s="221">
        <v>-33.668083979948051</v>
      </c>
      <c r="G237" s="221">
        <v>-14.225237763859894</v>
      </c>
      <c r="H237" s="221"/>
      <c r="I237" s="221">
        <v>-2.5465665832638309</v>
      </c>
      <c r="J237" s="222">
        <v>-13.382926091366945</v>
      </c>
    </row>
    <row r="238" spans="1:10">
      <c r="A238" s="96" t="s">
        <v>110</v>
      </c>
      <c r="B238" s="221">
        <v>69.533073929961091</v>
      </c>
      <c r="C238" s="221">
        <v>22.281212052751968</v>
      </c>
      <c r="D238" s="221">
        <v>2.3694241269187186</v>
      </c>
      <c r="E238" s="221">
        <v>1.5291478134439667</v>
      </c>
      <c r="F238" s="221">
        <v>0.49633539036778457</v>
      </c>
      <c r="G238" s="221">
        <v>0.45233124565066107</v>
      </c>
      <c r="H238" s="221"/>
      <c r="I238" s="221">
        <v>0.55601890464275794</v>
      </c>
      <c r="J238" s="222">
        <v>-14.637575412432597</v>
      </c>
    </row>
    <row r="239" spans="1:10">
      <c r="A239" s="96" t="s">
        <v>111</v>
      </c>
      <c r="B239" s="221">
        <v>-34.669260700389103</v>
      </c>
      <c r="C239" s="221">
        <v>9.0932196210217171</v>
      </c>
      <c r="D239" s="221">
        <v>21.207081781924682</v>
      </c>
      <c r="E239" s="221">
        <v>-2.2561197247533937</v>
      </c>
      <c r="F239" s="221">
        <v>-34.164419370315834</v>
      </c>
      <c r="G239" s="221">
        <v>-14.677569009510554</v>
      </c>
      <c r="H239" s="221"/>
      <c r="I239" s="221">
        <v>-3.1025854879065888</v>
      </c>
      <c r="J239" s="222">
        <v>1.2546493210656511</v>
      </c>
    </row>
    <row r="240" spans="1:10">
      <c r="A240" s="99" t="s">
        <v>263</v>
      </c>
      <c r="B240" s="221">
        <v>-67.89883268482491</v>
      </c>
      <c r="C240" s="221">
        <v>-35.38448504701929</v>
      </c>
      <c r="D240" s="221">
        <v>-411.44093364140753</v>
      </c>
      <c r="E240" s="221">
        <v>-105.21038316433324</v>
      </c>
      <c r="F240" s="221">
        <v>-16.345978856112371</v>
      </c>
      <c r="G240" s="221">
        <v>-80.161215495244718</v>
      </c>
      <c r="H240" s="221"/>
      <c r="I240" s="221">
        <v>-43.892132332499308</v>
      </c>
      <c r="J240" s="222">
        <v>-16.403872506273245</v>
      </c>
    </row>
    <row r="241" spans="1:10">
      <c r="A241" s="99" t="s">
        <v>264</v>
      </c>
      <c r="B241" s="221">
        <v>60.116731517509727</v>
      </c>
      <c r="C241" s="221">
        <v>47.668803479144898</v>
      </c>
      <c r="D241" s="221">
        <v>43.400197206728578</v>
      </c>
      <c r="E241" s="221">
        <v>37.589461414085704</v>
      </c>
      <c r="F241" s="221">
        <v>71.571563291034522</v>
      </c>
      <c r="G241" s="221">
        <v>33.141962421711902</v>
      </c>
      <c r="H241" s="221"/>
      <c r="I241" s="221">
        <v>77.103141506811241</v>
      </c>
      <c r="J241" s="222">
        <v>106.59625206883665</v>
      </c>
    </row>
    <row r="242" spans="1:10" ht="16">
      <c r="A242" s="205" t="s">
        <v>222</v>
      </c>
      <c r="B242" s="201">
        <v>703.46303501945522</v>
      </c>
      <c r="C242" s="201">
        <v>602.46815961142022</v>
      </c>
      <c r="D242" s="201">
        <v>515.15106918424124</v>
      </c>
      <c r="E242" s="201">
        <v>495.90764949926677</v>
      </c>
      <c r="F242" s="201">
        <v>534.61112122164684</v>
      </c>
      <c r="G242" s="201">
        <v>533.02598005103232</v>
      </c>
      <c r="H242" s="201"/>
      <c r="I242" s="201">
        <v>516.50264108979707</v>
      </c>
      <c r="J242" s="218">
        <v>488.44120944635262</v>
      </c>
    </row>
    <row r="243" spans="1:10">
      <c r="A243" s="99" t="s">
        <v>223</v>
      </c>
      <c r="B243" s="221">
        <v>492.68482490272379</v>
      </c>
      <c r="C243" s="221">
        <v>402.84092513625706</v>
      </c>
      <c r="D243" s="221">
        <v>312.74926783322792</v>
      </c>
      <c r="E243" s="221">
        <v>321.49706077735857</v>
      </c>
      <c r="F243" s="221">
        <v>337.04481908575019</v>
      </c>
      <c r="G243" s="221">
        <v>352.74298306657391</v>
      </c>
      <c r="H243" s="221"/>
      <c r="I243" s="221">
        <v>346.64442591048095</v>
      </c>
      <c r="J243" s="222">
        <v>352.51641721983947</v>
      </c>
    </row>
    <row r="244" spans="1:10">
      <c r="A244" s="99" t="s">
        <v>100</v>
      </c>
      <c r="B244" s="221">
        <v>130.54474708171207</v>
      </c>
      <c r="C244" s="221">
        <v>112.95924995058033</v>
      </c>
      <c r="D244" s="221">
        <v>147.89032951183978</v>
      </c>
      <c r="E244" s="221">
        <v>127.03207450208691</v>
      </c>
      <c r="F244" s="221">
        <v>138.50239068213025</v>
      </c>
      <c r="G244" s="221">
        <v>121.33495708652285</v>
      </c>
      <c r="H244" s="221"/>
      <c r="I244" s="221">
        <v>113.02752293577983</v>
      </c>
      <c r="J244" s="222">
        <v>87.08690003737253</v>
      </c>
    </row>
    <row r="245" spans="1:10">
      <c r="A245" s="99" t="s">
        <v>101</v>
      </c>
      <c r="B245" s="221">
        <v>76.614785992217904</v>
      </c>
      <c r="C245" s="221">
        <v>83.844003275818253</v>
      </c>
      <c r="D245" s="221">
        <v>50.376017307097975</v>
      </c>
      <c r="E245" s="221">
        <v>43.367634709148568</v>
      </c>
      <c r="F245" s="221">
        <v>57.062025379282957</v>
      </c>
      <c r="G245" s="221">
        <v>56.593597773138484</v>
      </c>
      <c r="H245" s="221"/>
      <c r="I245" s="221">
        <v>53.38893522379761</v>
      </c>
      <c r="J245" s="222">
        <v>46.702318876688437</v>
      </c>
    </row>
    <row r="246" spans="1:10">
      <c r="A246" s="99" t="s">
        <v>102</v>
      </c>
      <c r="B246" s="221">
        <v>3.6186770428015569</v>
      </c>
      <c r="C246" s="221">
        <v>2.7957414362768631</v>
      </c>
      <c r="D246" s="221">
        <v>4.1354545320755278</v>
      </c>
      <c r="E246" s="221">
        <v>4.0108795106726998</v>
      </c>
      <c r="F246" s="221">
        <v>2.0018860744833975</v>
      </c>
      <c r="G246" s="221">
        <v>2.3544421247970306</v>
      </c>
      <c r="H246" s="221"/>
      <c r="I246" s="221">
        <v>3.4417570197386711</v>
      </c>
      <c r="J246" s="222">
        <v>2.1355733124521716</v>
      </c>
    </row>
    <row r="247" spans="1:10" ht="16">
      <c r="A247" s="205" t="s">
        <v>80</v>
      </c>
      <c r="B247" s="201">
        <v>407.78210116731515</v>
      </c>
      <c r="C247" s="201">
        <v>213.6059416565474</v>
      </c>
      <c r="D247" s="201">
        <v>134.60095071303476</v>
      </c>
      <c r="E247" s="201">
        <v>134.62767757542332</v>
      </c>
      <c r="F247" s="201">
        <v>130.86709792697252</v>
      </c>
      <c r="G247" s="201">
        <v>119.86778009742518</v>
      </c>
      <c r="H247" s="201"/>
      <c r="I247" s="201">
        <v>151.42618849040866</v>
      </c>
      <c r="J247" s="218">
        <v>64.209570927728635</v>
      </c>
    </row>
    <row r="248" spans="1:10">
      <c r="A248" s="99" t="s">
        <v>81</v>
      </c>
      <c r="B248" s="221">
        <v>155.64202334630352</v>
      </c>
      <c r="C248" s="221">
        <v>122.92790375871905</v>
      </c>
      <c r="D248" s="221">
        <v>54.172982678185107</v>
      </c>
      <c r="E248" s="221">
        <v>60.915232568341629</v>
      </c>
      <c r="F248" s="221">
        <v>51.015005873302123</v>
      </c>
      <c r="G248" s="221">
        <v>45.789839944328463</v>
      </c>
      <c r="H248" s="221"/>
      <c r="I248" s="221">
        <v>49.352237976091182</v>
      </c>
      <c r="J248" s="222">
        <v>24.056343542560196</v>
      </c>
    </row>
    <row r="249" spans="1:10">
      <c r="A249" s="99" t="s">
        <v>82</v>
      </c>
      <c r="B249" s="221">
        <v>189.41634241245134</v>
      </c>
      <c r="C249" s="221">
        <v>90.706277710316002</v>
      </c>
      <c r="D249" s="221">
        <v>37.395693829195423</v>
      </c>
      <c r="E249" s="221">
        <v>34.180213830013912</v>
      </c>
      <c r="F249" s="221">
        <v>19.448075045911022</v>
      </c>
      <c r="G249" s="221">
        <v>17.553931802366041</v>
      </c>
      <c r="H249" s="221"/>
      <c r="I249" s="221">
        <v>22.958020572699471</v>
      </c>
      <c r="J249" s="222">
        <v>17.017849833603247</v>
      </c>
    </row>
    <row r="250" spans="1:10">
      <c r="A250" s="99" t="s">
        <v>83</v>
      </c>
      <c r="B250" s="221">
        <v>62.684824902723733</v>
      </c>
      <c r="C250" s="221">
        <v>-2.823981248764508E-2</v>
      </c>
      <c r="D250" s="221">
        <v>43.03227420565424</v>
      </c>
      <c r="E250" s="221">
        <v>39.532231177067793</v>
      </c>
      <c r="F250" s="221">
        <v>60.404017007759371</v>
      </c>
      <c r="G250" s="221">
        <v>56.524008350730689</v>
      </c>
      <c r="H250" s="221"/>
      <c r="I250" s="221">
        <v>79.115929941618006</v>
      </c>
      <c r="J250" s="222">
        <v>23.135377551565195</v>
      </c>
    </row>
    <row r="251" spans="1:10" ht="31">
      <c r="A251" s="205" t="s">
        <v>84</v>
      </c>
      <c r="B251" s="201">
        <v>1175.7976653696498</v>
      </c>
      <c r="C251" s="201">
        <v>739.71364830137531</v>
      </c>
      <c r="D251" s="201">
        <v>697.19937011582215</v>
      </c>
      <c r="E251" s="201">
        <v>605.53000012533994</v>
      </c>
      <c r="F251" s="201">
        <v>727.74349387025791</v>
      </c>
      <c r="G251" s="201">
        <v>525.48712595685458</v>
      </c>
      <c r="H251" s="201"/>
      <c r="I251" s="201">
        <v>760.38921323324996</v>
      </c>
      <c r="J251" s="218">
        <v>620.01922015981199</v>
      </c>
    </row>
    <row r="252" spans="1:10">
      <c r="A252" s="99" t="s">
        <v>85</v>
      </c>
      <c r="B252" s="221">
        <v>238.24902723735408</v>
      </c>
      <c r="C252" s="221">
        <v>176.72474654768294</v>
      </c>
      <c r="D252" s="221">
        <v>198.39879909932449</v>
      </c>
      <c r="E252" s="221">
        <v>186.39309126004287</v>
      </c>
      <c r="F252" s="221">
        <v>284.23473355061793</v>
      </c>
      <c r="G252" s="221">
        <v>236.67942472744144</v>
      </c>
      <c r="H252" s="221"/>
      <c r="I252" s="221">
        <v>241.1064776202391</v>
      </c>
      <c r="J252" s="222">
        <v>230.01904219536934</v>
      </c>
    </row>
    <row r="253" spans="1:10">
      <c r="A253" s="99" t="s">
        <v>86</v>
      </c>
      <c r="B253" s="221">
        <v>195.71984435797665</v>
      </c>
      <c r="C253" s="221">
        <v>202.87481291124229</v>
      </c>
      <c r="D253" s="221">
        <v>213.01270070199712</v>
      </c>
      <c r="E253" s="221">
        <v>152.80197535815901</v>
      </c>
      <c r="F253" s="221">
        <v>208.99028837086178</v>
      </c>
      <c r="G253" s="221">
        <v>116.58547900719091</v>
      </c>
      <c r="H253" s="221"/>
      <c r="I253" s="221">
        <v>338.20405893800387</v>
      </c>
      <c r="J253" s="222">
        <v>219.46575074300151</v>
      </c>
    </row>
    <row r="254" spans="1:10">
      <c r="A254" s="99" t="s">
        <v>87</v>
      </c>
      <c r="B254" s="221">
        <v>45.019455252918291</v>
      </c>
      <c r="C254" s="221">
        <v>32.616983423230074</v>
      </c>
      <c r="D254" s="221">
        <v>30.213836848224407</v>
      </c>
      <c r="E254" s="221">
        <v>27.925748593058668</v>
      </c>
      <c r="F254" s="221">
        <v>25.073209470079249</v>
      </c>
      <c r="G254" s="221">
        <v>20.59846903270703</v>
      </c>
      <c r="H254" s="221"/>
      <c r="I254" s="221">
        <v>19.460661662496527</v>
      </c>
      <c r="J254" s="222">
        <v>17.667420049474114</v>
      </c>
    </row>
    <row r="255" spans="1:10">
      <c r="A255" s="99" t="s">
        <v>88</v>
      </c>
      <c r="B255" s="221">
        <v>421.51750972762648</v>
      </c>
      <c r="C255" s="221">
        <v>149.52980712208071</v>
      </c>
      <c r="D255" s="221">
        <v>98.603364287921821</v>
      </c>
      <c r="E255" s="221">
        <v>88.114009250090874</v>
      </c>
      <c r="F255" s="221">
        <v>65.499727015535285</v>
      </c>
      <c r="G255" s="221">
        <v>40.669218278821617</v>
      </c>
      <c r="H255" s="221"/>
      <c r="I255" s="221">
        <v>42.768974145120936</v>
      </c>
      <c r="J255" s="222">
        <v>43.209766688615616</v>
      </c>
    </row>
    <row r="256" spans="1:10">
      <c r="A256" s="99" t="s">
        <v>89</v>
      </c>
      <c r="B256" s="221">
        <v>18.988326848249027</v>
      </c>
      <c r="C256" s="221">
        <v>16.915647680099404</v>
      </c>
      <c r="D256" s="221">
        <v>13.95164020073879</v>
      </c>
      <c r="E256" s="221">
        <v>11.593948585538271</v>
      </c>
      <c r="F256" s="221">
        <v>12.78890855847658</v>
      </c>
      <c r="G256" s="221">
        <v>10.635583391324518</v>
      </c>
      <c r="H256" s="221"/>
      <c r="I256" s="221">
        <v>10.636641645815956</v>
      </c>
      <c r="J256" s="222">
        <v>10.197362566959121</v>
      </c>
    </row>
    <row r="257" spans="1:10">
      <c r="A257" s="99" t="s">
        <v>90</v>
      </c>
      <c r="B257" s="221">
        <v>256.34241245136189</v>
      </c>
      <c r="C257" s="221">
        <v>161.05165061703991</v>
      </c>
      <c r="D257" s="221">
        <v>143.01902897761559</v>
      </c>
      <c r="E257" s="221">
        <v>138.7012270784503</v>
      </c>
      <c r="F257" s="221">
        <v>131.15662690468704</v>
      </c>
      <c r="G257" s="221">
        <v>100.31895151936905</v>
      </c>
      <c r="H257" s="221"/>
      <c r="I257" s="221">
        <v>108.21239922157353</v>
      </c>
      <c r="J257" s="222">
        <v>99.459877916392301</v>
      </c>
    </row>
    <row r="258" spans="1:10" ht="16">
      <c r="A258" s="205" t="s">
        <v>91</v>
      </c>
      <c r="B258" s="201">
        <v>797.43190661478604</v>
      </c>
      <c r="C258" s="201">
        <v>808.81646945864281</v>
      </c>
      <c r="D258" s="201">
        <v>1462.8765691915996</v>
      </c>
      <c r="E258" s="201">
        <v>1496.1207274732712</v>
      </c>
      <c r="F258" s="201">
        <v>1986.3507767648859</v>
      </c>
      <c r="G258" s="201">
        <v>2374.4432846207378</v>
      </c>
      <c r="H258" s="201"/>
      <c r="I258" s="201">
        <v>2675.7408951904363</v>
      </c>
      <c r="J258" s="218">
        <v>2853.0369632147494</v>
      </c>
    </row>
    <row r="259" spans="1:10">
      <c r="A259" s="99" t="s">
        <v>92</v>
      </c>
      <c r="B259" s="221">
        <v>622.10116731517508</v>
      </c>
      <c r="C259" s="221">
        <v>649.74160571573805</v>
      </c>
      <c r="D259" s="221">
        <v>1278.2822410925842</v>
      </c>
      <c r="E259" s="221">
        <v>1336.2370429790808</v>
      </c>
      <c r="F259" s="221">
        <v>1737.8356468077361</v>
      </c>
      <c r="G259" s="221">
        <v>2172.2396195778242</v>
      </c>
      <c r="H259" s="221"/>
      <c r="I259" s="221">
        <v>2466.4442591048096</v>
      </c>
      <c r="J259" s="222">
        <v>2678.7608335854493</v>
      </c>
    </row>
    <row r="260" spans="1:10">
      <c r="A260" s="99" t="s">
        <v>95</v>
      </c>
      <c r="B260" s="221">
        <v>140.35019455252916</v>
      </c>
      <c r="C260" s="221">
        <v>128.54762644376041</v>
      </c>
      <c r="D260" s="221">
        <v>158.66311498329631</v>
      </c>
      <c r="E260" s="221">
        <v>135.70560144391661</v>
      </c>
      <c r="F260" s="221">
        <v>224.16987905960988</v>
      </c>
      <c r="G260" s="221">
        <v>179.2565530039434</v>
      </c>
      <c r="H260" s="221"/>
      <c r="I260" s="221">
        <v>181.18432026688907</v>
      </c>
      <c r="J260" s="222">
        <v>151.08736274492355</v>
      </c>
    </row>
    <row r="261" spans="1:10">
      <c r="A261" s="99" t="s">
        <v>96</v>
      </c>
      <c r="B261" s="221">
        <v>34.980544747081709</v>
      </c>
      <c r="C261" s="221">
        <v>30.527237299144332</v>
      </c>
      <c r="D261" s="221">
        <v>25.931213115719142</v>
      </c>
      <c r="E261" s="221">
        <v>24.17808305027387</v>
      </c>
      <c r="F261" s="221">
        <v>24.345250897539831</v>
      </c>
      <c r="G261" s="221">
        <v>22.947112038970076</v>
      </c>
      <c r="H261" s="221"/>
      <c r="I261" s="221">
        <v>28.112315818737837</v>
      </c>
      <c r="J261" s="222">
        <v>23.188766884376498</v>
      </c>
    </row>
    <row r="262" spans="1:10" ht="16">
      <c r="A262" s="208" t="s">
        <v>384</v>
      </c>
      <c r="B262" s="180">
        <v>1030.933852140078</v>
      </c>
      <c r="C262" s="180">
        <v>1485.0752591002797</v>
      </c>
      <c r="D262" s="180">
        <v>1921.3233454502642</v>
      </c>
      <c r="E262" s="180">
        <v>2183.7358835842219</v>
      </c>
      <c r="F262" s="180">
        <v>2228.2150124911072</v>
      </c>
      <c r="G262" s="180">
        <v>2967.3393644166085</v>
      </c>
      <c r="H262" s="180"/>
      <c r="I262" s="180">
        <v>2982.6355296080064</v>
      </c>
      <c r="J262" s="223">
        <v>3100.2874125749672</v>
      </c>
    </row>
    <row r="263" spans="1:10" ht="16">
      <c r="A263" s="205" t="s">
        <v>97</v>
      </c>
      <c r="B263" s="201">
        <v>2582.9571984435797</v>
      </c>
      <c r="C263" s="201">
        <v>3474.6547682923383</v>
      </c>
      <c r="D263" s="201">
        <v>3092.5694270703029</v>
      </c>
      <c r="E263" s="201">
        <v>2879.6360126844065</v>
      </c>
      <c r="F263" s="201">
        <v>2755.1494796750658</v>
      </c>
      <c r="G263" s="201">
        <v>2978.6824402690791</v>
      </c>
      <c r="H263" s="201"/>
      <c r="I263" s="201">
        <v>2905.1765360022241</v>
      </c>
      <c r="J263" s="218">
        <v>2598.3164563720165</v>
      </c>
    </row>
    <row r="264" spans="1:10" ht="26">
      <c r="A264" s="99" t="s">
        <v>98</v>
      </c>
      <c r="B264" s="221">
        <v>170.1556420233463</v>
      </c>
      <c r="C264" s="221">
        <v>157.60639349354722</v>
      </c>
      <c r="D264" s="221">
        <v>63.974451426805402</v>
      </c>
      <c r="E264" s="221">
        <v>65.602947996440335</v>
      </c>
      <c r="F264" s="221">
        <v>54.373542014790786</v>
      </c>
      <c r="G264" s="221">
        <v>50.893064254233359</v>
      </c>
      <c r="H264" s="221"/>
      <c r="I264" s="221">
        <v>42.368640533778148</v>
      </c>
      <c r="J264" s="222">
        <v>27.179619512021496</v>
      </c>
    </row>
    <row r="265" spans="1:10">
      <c r="A265" s="99" t="s">
        <v>112</v>
      </c>
      <c r="B265" s="221">
        <v>882.33463035019463</v>
      </c>
      <c r="C265" s="221">
        <v>1031.6003501736748</v>
      </c>
      <c r="D265" s="221">
        <v>884.38387614240105</v>
      </c>
      <c r="E265" s="221">
        <v>853.20180990937922</v>
      </c>
      <c r="F265" s="221">
        <v>733.98904753238594</v>
      </c>
      <c r="G265" s="221">
        <v>780.6367432150314</v>
      </c>
      <c r="H265" s="221"/>
      <c r="I265" s="221">
        <v>772.99972199054764</v>
      </c>
      <c r="J265" s="222">
        <v>706.81692797778999</v>
      </c>
    </row>
    <row r="266" spans="1:10">
      <c r="A266" s="99" t="s">
        <v>113</v>
      </c>
      <c r="B266" s="221">
        <v>420.73929961089493</v>
      </c>
      <c r="C266" s="221">
        <v>888.53746011126486</v>
      </c>
      <c r="D266" s="221">
        <v>556.3290114644808</v>
      </c>
      <c r="E266" s="221">
        <v>312.07149392727774</v>
      </c>
      <c r="F266" s="221">
        <v>372.20190923680161</v>
      </c>
      <c r="G266" s="221">
        <v>265.11830201809323</v>
      </c>
      <c r="H266" s="221"/>
      <c r="I266" s="221">
        <v>234.51765360022239</v>
      </c>
      <c r="J266" s="222">
        <v>219.77273940666655</v>
      </c>
    </row>
    <row r="267" spans="1:10">
      <c r="A267" s="99" t="s">
        <v>114</v>
      </c>
      <c r="B267" s="221">
        <v>170.11673151750972</v>
      </c>
      <c r="C267" s="221">
        <v>282.42636468893852</v>
      </c>
      <c r="D267" s="221">
        <v>317.62056836745211</v>
      </c>
      <c r="E267" s="221">
        <v>336.3749169622601</v>
      </c>
      <c r="F267" s="221">
        <v>304.33631686051319</v>
      </c>
      <c r="G267" s="221">
        <v>276.12502899559269</v>
      </c>
      <c r="H267" s="221"/>
      <c r="I267" s="221">
        <v>275.40728384765083</v>
      </c>
      <c r="J267" s="222">
        <v>225.73009912619457</v>
      </c>
    </row>
    <row r="268" spans="1:10">
      <c r="A268" s="99" t="s">
        <v>115</v>
      </c>
      <c r="B268" s="221">
        <v>419.72762645914401</v>
      </c>
      <c r="C268" s="221">
        <v>507.15879246561803</v>
      </c>
      <c r="D268" s="221">
        <v>519.68388055747687</v>
      </c>
      <c r="E268" s="221">
        <v>475.45216399483598</v>
      </c>
      <c r="F268" s="221">
        <v>380.62306636004166</v>
      </c>
      <c r="G268" s="221">
        <v>596.93806541405706</v>
      </c>
      <c r="H268" s="221"/>
      <c r="I268" s="221">
        <v>597.25326661106476</v>
      </c>
      <c r="J268" s="222">
        <v>486.65266679717388</v>
      </c>
    </row>
    <row r="269" spans="1:10">
      <c r="A269" s="99" t="s">
        <v>31</v>
      </c>
      <c r="B269" s="221">
        <v>519.88326848249028</v>
      </c>
      <c r="C269" s="221">
        <v>607.32540735929513</v>
      </c>
      <c r="D269" s="221">
        <v>750.59235603172976</v>
      </c>
      <c r="E269" s="221">
        <v>836.93267989421315</v>
      </c>
      <c r="F269" s="221">
        <v>909.62559767053256</v>
      </c>
      <c r="G269" s="221">
        <v>1008.9712363720714</v>
      </c>
      <c r="H269" s="221"/>
      <c r="I269" s="221">
        <v>982.62996941896029</v>
      </c>
      <c r="J269" s="222">
        <v>932.16440355217026</v>
      </c>
    </row>
    <row r="270" spans="1:10" ht="16">
      <c r="A270" s="205" t="s">
        <v>32</v>
      </c>
      <c r="B270" s="180">
        <v>4049.5330739299611</v>
      </c>
      <c r="C270" s="180">
        <v>4821.2137471407186</v>
      </c>
      <c r="D270" s="180">
        <v>4482.5530912890554</v>
      </c>
      <c r="E270" s="180">
        <v>4382.7757793013543</v>
      </c>
      <c r="F270" s="180">
        <v>4099.3001670995809</v>
      </c>
      <c r="G270" s="180">
        <v>4932.341684064022</v>
      </c>
      <c r="H270" s="180"/>
      <c r="I270" s="180">
        <v>4983.5640811787598</v>
      </c>
      <c r="J270" s="223">
        <v>5284.2136641099105</v>
      </c>
    </row>
    <row r="271" spans="1:10">
      <c r="A271" s="96" t="s">
        <v>110</v>
      </c>
      <c r="B271" s="221">
        <v>29.45525291828794</v>
      </c>
      <c r="C271" s="221">
        <v>564.59857106548816</v>
      </c>
      <c r="D271" s="221">
        <v>91.77471338798216</v>
      </c>
      <c r="E271" s="221">
        <v>72.722259127884385</v>
      </c>
      <c r="F271" s="221">
        <v>118.69033634994955</v>
      </c>
      <c r="G271" s="221">
        <v>150.46392948271864</v>
      </c>
      <c r="H271" s="221"/>
      <c r="I271" s="221">
        <v>172.88851820961912</v>
      </c>
      <c r="J271" s="222">
        <v>224.36867113950632</v>
      </c>
    </row>
    <row r="272" spans="1:10">
      <c r="A272" s="96" t="s">
        <v>111</v>
      </c>
      <c r="B272" s="221">
        <v>4020.0778210116732</v>
      </c>
      <c r="C272" s="221">
        <v>4256.6151760752309</v>
      </c>
      <c r="D272" s="221">
        <v>4390.7783779010724</v>
      </c>
      <c r="E272" s="221">
        <v>4310.053520173471</v>
      </c>
      <c r="F272" s="221">
        <v>3980.6098307496322</v>
      </c>
      <c r="G272" s="221">
        <v>4781.8777545813036</v>
      </c>
      <c r="H272" s="221"/>
      <c r="I272" s="221">
        <v>4810.6755629691406</v>
      </c>
      <c r="J272" s="222">
        <v>5059.8449929704038</v>
      </c>
    </row>
    <row r="273" spans="1:10" ht="16">
      <c r="A273" s="205" t="s">
        <v>116</v>
      </c>
      <c r="B273" s="201">
        <v>774.86381322957197</v>
      </c>
      <c r="C273" s="201">
        <v>701.02510519330156</v>
      </c>
      <c r="D273" s="201">
        <v>524.54046417165819</v>
      </c>
      <c r="E273" s="201">
        <v>463.20644748881341</v>
      </c>
      <c r="F273" s="201">
        <v>494.23423721522749</v>
      </c>
      <c r="G273" s="201">
        <v>867.6409185803758</v>
      </c>
      <c r="H273" s="201"/>
      <c r="I273" s="201">
        <v>897.5479566305255</v>
      </c>
      <c r="J273" s="218">
        <v>896.4602872346104</v>
      </c>
    </row>
    <row r="274" spans="1:10">
      <c r="A274" s="99" t="s">
        <v>117</v>
      </c>
      <c r="B274" s="221">
        <v>419.96108949416345</v>
      </c>
      <c r="C274" s="221">
        <v>402.78444551128183</v>
      </c>
      <c r="D274" s="221">
        <v>261.68155528411017</v>
      </c>
      <c r="E274" s="221">
        <v>228.46972412669368</v>
      </c>
      <c r="F274" s="221">
        <v>255.19084095759638</v>
      </c>
      <c r="G274" s="221">
        <v>411.19229877058689</v>
      </c>
      <c r="H274" s="221"/>
      <c r="I274" s="221">
        <v>433.89491242702258</v>
      </c>
      <c r="J274" s="222">
        <v>463.10797102738866</v>
      </c>
    </row>
    <row r="275" spans="1:10">
      <c r="A275" s="99" t="s">
        <v>118</v>
      </c>
      <c r="B275" s="221">
        <v>106.03112840466926</v>
      </c>
      <c r="C275" s="221">
        <v>45.127220355256839</v>
      </c>
      <c r="D275" s="221">
        <v>11.596932993863044</v>
      </c>
      <c r="E275" s="221">
        <v>13.448980359224397</v>
      </c>
      <c r="F275" s="221">
        <v>21.1935211687044</v>
      </c>
      <c r="G275" s="221">
        <v>78.322894919972157</v>
      </c>
      <c r="H275" s="221"/>
      <c r="I275" s="221">
        <v>80.150125104253547</v>
      </c>
      <c r="J275" s="222">
        <v>83.189478742147315</v>
      </c>
    </row>
    <row r="276" spans="1:10">
      <c r="A276" s="99" t="s">
        <v>119</v>
      </c>
      <c r="B276" s="221">
        <v>218.32684824902722</v>
      </c>
      <c r="C276" s="221">
        <v>233.59972889780013</v>
      </c>
      <c r="D276" s="221">
        <v>217.98701967652212</v>
      </c>
      <c r="E276" s="221">
        <v>207.88889863755435</v>
      </c>
      <c r="F276" s="221">
        <v>222.18453749813872</v>
      </c>
      <c r="G276" s="221">
        <v>326.06123869171887</v>
      </c>
      <c r="H276" s="221"/>
      <c r="I276" s="221">
        <v>339.43286071726442</v>
      </c>
      <c r="J276" s="222">
        <v>311.27760673417447</v>
      </c>
    </row>
    <row r="277" spans="1:10">
      <c r="A277" s="99" t="s">
        <v>120</v>
      </c>
      <c r="B277" s="221">
        <v>6.8482490272373546</v>
      </c>
      <c r="C277" s="221">
        <v>0.4800768122899664</v>
      </c>
      <c r="D277" s="221">
        <v>19.338032936467055</v>
      </c>
      <c r="E277" s="221">
        <v>1.0027198776681749</v>
      </c>
      <c r="F277" s="221">
        <v>-16.395612395149147</v>
      </c>
      <c r="G277" s="221">
        <v>12.427511018325214</v>
      </c>
      <c r="H277" s="221"/>
      <c r="I277" s="221">
        <v>3.1748679455101474</v>
      </c>
      <c r="J277" s="222">
        <v>2.3046395330213021</v>
      </c>
    </row>
    <row r="278" spans="1:10">
      <c r="A278" s="99" t="s">
        <v>121</v>
      </c>
      <c r="B278" s="221">
        <v>23.696498054474706</v>
      </c>
      <c r="C278" s="221">
        <v>19.005393804185143</v>
      </c>
      <c r="D278" s="221">
        <v>13.936923280695817</v>
      </c>
      <c r="E278" s="221">
        <v>12.396124487672813</v>
      </c>
      <c r="F278" s="221">
        <v>12.060949985937164</v>
      </c>
      <c r="G278" s="221">
        <v>39.636975179772676</v>
      </c>
      <c r="H278" s="221"/>
      <c r="I278" s="221">
        <v>40.895190436474834</v>
      </c>
      <c r="J278" s="222">
        <v>36.580591197878661</v>
      </c>
    </row>
    <row r="279" spans="1:10" ht="16">
      <c r="A279" s="205" t="s">
        <v>122</v>
      </c>
      <c r="B279" s="201">
        <v>166.77042801556422</v>
      </c>
      <c r="C279" s="201">
        <v>148.14605631018611</v>
      </c>
      <c r="D279" s="201">
        <v>223.59416621289498</v>
      </c>
      <c r="E279" s="201">
        <v>224.33350463131239</v>
      </c>
      <c r="F279" s="201">
        <v>377.01636252336914</v>
      </c>
      <c r="G279" s="201">
        <v>292.60612386917188</v>
      </c>
      <c r="H279" s="201"/>
      <c r="I279" s="201">
        <v>326.22741173199887</v>
      </c>
      <c r="J279" s="218">
        <v>285.8820807602641</v>
      </c>
    </row>
    <row r="280" spans="1:10">
      <c r="A280" s="99" t="s">
        <v>123</v>
      </c>
      <c r="B280" s="221">
        <v>82.062256809338521</v>
      </c>
      <c r="C280" s="221">
        <v>85.651351275027537</v>
      </c>
      <c r="D280" s="221">
        <v>101.72335133703218</v>
      </c>
      <c r="E280" s="221">
        <v>91.799004800521416</v>
      </c>
      <c r="F280" s="221">
        <v>158.2565392187681</v>
      </c>
      <c r="G280" s="221">
        <v>151.39178844815589</v>
      </c>
      <c r="H280" s="221"/>
      <c r="I280" s="221">
        <v>159.08812899638588</v>
      </c>
      <c r="J280" s="222">
        <v>145.53487213254789</v>
      </c>
    </row>
    <row r="281" spans="1:10">
      <c r="A281" s="99" t="s">
        <v>124</v>
      </c>
      <c r="B281" s="221">
        <v>43.968871595330739</v>
      </c>
      <c r="C281" s="221">
        <v>45.946174917398551</v>
      </c>
      <c r="D281" s="221">
        <v>78.5294853493061</v>
      </c>
      <c r="E281" s="221">
        <v>76.043768722660204</v>
      </c>
      <c r="F281" s="221">
        <v>86.395446950019021</v>
      </c>
      <c r="G281" s="221">
        <v>82.486662027371835</v>
      </c>
      <c r="H281" s="221"/>
      <c r="I281" s="221">
        <v>98.593272171253815</v>
      </c>
      <c r="J281" s="222">
        <v>81.899236532540797</v>
      </c>
    </row>
    <row r="282" spans="1:10">
      <c r="A282" s="99" t="s">
        <v>125</v>
      </c>
      <c r="B282" s="221">
        <v>13.112840466926071</v>
      </c>
      <c r="C282" s="221">
        <v>11.804241619835643</v>
      </c>
      <c r="D282" s="221">
        <v>31.258738171275517</v>
      </c>
      <c r="E282" s="221">
        <v>37.764937392677638</v>
      </c>
      <c r="F282" s="221">
        <v>39.293218404116274</v>
      </c>
      <c r="G282" s="221">
        <v>39.149849222918114</v>
      </c>
      <c r="H282" s="221"/>
      <c r="I282" s="221">
        <v>38.226299694189606</v>
      </c>
      <c r="J282" s="222">
        <v>34.640778772401269</v>
      </c>
    </row>
    <row r="283" spans="1:10">
      <c r="A283" s="99" t="s">
        <v>139</v>
      </c>
      <c r="B283" s="221">
        <v>27.626459143968873</v>
      </c>
      <c r="C283" s="221">
        <v>4.7160486854367285</v>
      </c>
      <c r="D283" s="221">
        <v>12.09730827532414</v>
      </c>
      <c r="E283" s="221">
        <v>18.725793715453165</v>
      </c>
      <c r="F283" s="221">
        <v>93.071157950465718</v>
      </c>
      <c r="G283" s="221">
        <v>19.57782417072605</v>
      </c>
      <c r="H283" s="221"/>
      <c r="I283" s="221">
        <v>30.319710870169587</v>
      </c>
      <c r="J283" s="222">
        <v>23.807193322774108</v>
      </c>
    </row>
    <row r="284" spans="1:10" ht="16">
      <c r="A284" s="205" t="s">
        <v>140</v>
      </c>
      <c r="B284" s="201">
        <v>476.30350194552528</v>
      </c>
      <c r="C284" s="201">
        <v>315.74934342435967</v>
      </c>
      <c r="D284" s="201">
        <v>190.4958130362478</v>
      </c>
      <c r="E284" s="201">
        <v>147.33715202486746</v>
      </c>
      <c r="F284" s="201">
        <v>184.78566583392617</v>
      </c>
      <c r="G284" s="201">
        <v>156.07167710508003</v>
      </c>
      <c r="H284" s="201"/>
      <c r="I284" s="201">
        <v>126.82791214901306</v>
      </c>
      <c r="J284" s="218">
        <v>124.12574967521488</v>
      </c>
    </row>
    <row r="285" spans="1:10">
      <c r="A285" s="99" t="s">
        <v>141</v>
      </c>
      <c r="B285" s="221">
        <v>35.836575875486382</v>
      </c>
      <c r="C285" s="221">
        <v>33.77481573522352</v>
      </c>
      <c r="D285" s="221">
        <v>31.199870491103628</v>
      </c>
      <c r="E285" s="221">
        <v>24.65437499216625</v>
      </c>
      <c r="F285" s="221">
        <v>26.429859537084528</v>
      </c>
      <c r="G285" s="221">
        <v>20.691254929250753</v>
      </c>
      <c r="H285" s="221"/>
      <c r="I285" s="221">
        <v>24.197942730052819</v>
      </c>
      <c r="J285" s="222">
        <v>19.807442472993895</v>
      </c>
    </row>
    <row r="286" spans="1:10">
      <c r="A286" s="99" t="s">
        <v>142</v>
      </c>
      <c r="B286" s="221">
        <v>3.1517509727626458</v>
      </c>
      <c r="C286" s="221">
        <v>2.7110219988139281</v>
      </c>
      <c r="D286" s="221">
        <v>2.8845163284227877</v>
      </c>
      <c r="E286" s="221">
        <v>2.5569356880538461</v>
      </c>
      <c r="F286" s="221">
        <v>4.1609450225832605</v>
      </c>
      <c r="G286" s="221">
        <v>2.8067733704476918</v>
      </c>
      <c r="H286" s="221"/>
      <c r="I286" s="221">
        <v>2.8579371698637757</v>
      </c>
      <c r="J286" s="222">
        <v>2.4203164207791286</v>
      </c>
    </row>
    <row r="287" spans="1:10">
      <c r="A287" s="99" t="s">
        <v>143</v>
      </c>
      <c r="B287" s="221">
        <v>84.163424124513625</v>
      </c>
      <c r="C287" s="221">
        <v>85.82079014995341</v>
      </c>
      <c r="D287" s="221">
        <v>103.26862794154439</v>
      </c>
      <c r="E287" s="221">
        <v>93.315618615494529</v>
      </c>
      <c r="F287" s="221">
        <v>76.940257763512733</v>
      </c>
      <c r="G287" s="221">
        <v>67.820691254929258</v>
      </c>
      <c r="H287" s="221"/>
      <c r="I287" s="221">
        <v>62.613288851820961</v>
      </c>
      <c r="J287" s="222">
        <v>68.623089106796456</v>
      </c>
    </row>
    <row r="288" spans="1:10">
      <c r="A288" s="99" t="s">
        <v>144</v>
      </c>
      <c r="B288" s="221">
        <v>9.9221789883268485</v>
      </c>
      <c r="C288" s="221">
        <v>4.2924514981220527</v>
      </c>
      <c r="D288" s="221">
        <v>13.598434119707429</v>
      </c>
      <c r="E288" s="221">
        <v>8.5481869571211906</v>
      </c>
      <c r="F288" s="221">
        <v>1.852985457373062</v>
      </c>
      <c r="G288" s="221">
        <v>-2.2384597541173741</v>
      </c>
      <c r="H288" s="221"/>
      <c r="I288" s="221">
        <v>-3.9588546010564358</v>
      </c>
      <c r="J288" s="222">
        <v>2.4381128650495629</v>
      </c>
    </row>
    <row r="289" spans="1:10">
      <c r="A289" s="99" t="s">
        <v>145</v>
      </c>
      <c r="B289" s="221">
        <v>4.9416342412451364</v>
      </c>
      <c r="C289" s="221">
        <v>3.2475784360791851</v>
      </c>
      <c r="D289" s="221">
        <v>2.7962148081649474</v>
      </c>
      <c r="E289" s="221">
        <v>1.2910018424977752</v>
      </c>
      <c r="F289" s="221">
        <v>1.7950796618301541</v>
      </c>
      <c r="G289" s="221">
        <v>1.5541637671073998</v>
      </c>
      <c r="H289" s="221"/>
      <c r="I289" s="221">
        <v>1.3344453711426187</v>
      </c>
      <c r="J289" s="222">
        <v>1.0989304336993468</v>
      </c>
    </row>
    <row r="290" spans="1:10">
      <c r="A290" s="99" t="s">
        <v>146</v>
      </c>
      <c r="B290" s="221">
        <v>325.64202334630352</v>
      </c>
      <c r="C290" s="221">
        <v>182.20327017028609</v>
      </c>
      <c r="D290" s="221">
        <v>28.477240283153542</v>
      </c>
      <c r="E290" s="221">
        <v>25.807502851484653</v>
      </c>
      <c r="F290" s="221">
        <v>63.489568684545773</v>
      </c>
      <c r="G290" s="221">
        <v>44.322662955230804</v>
      </c>
      <c r="H290" s="221"/>
      <c r="I290" s="221">
        <v>44.120100083402832</v>
      </c>
      <c r="J290" s="222">
        <v>32.798846790411275</v>
      </c>
    </row>
    <row r="291" spans="1:10">
      <c r="A291" s="99" t="s">
        <v>147</v>
      </c>
      <c r="B291" s="221">
        <v>20.350194552529182</v>
      </c>
      <c r="C291" s="221">
        <v>21.659936178023777</v>
      </c>
      <c r="D291" s="221">
        <v>19.131996055865429</v>
      </c>
      <c r="E291" s="221">
        <v>12.396124487672813</v>
      </c>
      <c r="F291" s="221">
        <v>18.951739655543236</v>
      </c>
      <c r="G291" s="221">
        <v>20.366504291347713</v>
      </c>
      <c r="H291" s="221"/>
      <c r="I291" s="221">
        <v>8.0789546844592728</v>
      </c>
      <c r="J291" s="222">
        <v>7.7236568133686889</v>
      </c>
    </row>
    <row r="292" spans="1:10">
      <c r="A292" s="99" t="s">
        <v>148</v>
      </c>
      <c r="B292" s="221">
        <v>-7.7042801556420235</v>
      </c>
      <c r="C292" s="221">
        <v>-17.960520742142272</v>
      </c>
      <c r="D292" s="221">
        <v>-10.875803911757348</v>
      </c>
      <c r="E292" s="221">
        <v>-21.232593409623604</v>
      </c>
      <c r="F292" s="221">
        <v>-8.8347699485465636</v>
      </c>
      <c r="G292" s="221">
        <v>0.74808629088378575</v>
      </c>
      <c r="H292" s="221"/>
      <c r="I292" s="221">
        <v>-12.415902140672783</v>
      </c>
      <c r="J292" s="222">
        <v>-10.784645227883468</v>
      </c>
    </row>
    <row r="293" spans="1:10" ht="17" thickBot="1">
      <c r="A293" s="205" t="s">
        <v>153</v>
      </c>
      <c r="B293" s="201">
        <v>1658.8715953307392</v>
      </c>
      <c r="C293" s="201">
        <v>2536.1610798904294</v>
      </c>
      <c r="D293" s="201">
        <v>2924.4433324993747</v>
      </c>
      <c r="E293" s="201">
        <v>3021.3579333943321</v>
      </c>
      <c r="F293" s="201">
        <v>1325.5877438247605</v>
      </c>
      <c r="G293" s="201">
        <v>1327.7429830665737</v>
      </c>
      <c r="H293" s="201"/>
      <c r="I293" s="201">
        <v>1274.1228801779262</v>
      </c>
      <c r="J293" s="218">
        <v>2419.2931252335784</v>
      </c>
    </row>
    <row r="294" spans="1:10" ht="16" thickTop="1">
      <c r="A294" s="96" t="s">
        <v>110</v>
      </c>
      <c r="B294" s="214">
        <v>1745.408560311284</v>
      </c>
      <c r="C294" s="214">
        <v>2588.2635339301351</v>
      </c>
      <c r="D294" s="214">
        <v>3318.6801866105461</v>
      </c>
      <c r="E294" s="214">
        <v>3478.936615569733</v>
      </c>
      <c r="F294" s="214">
        <v>2038.887877835316</v>
      </c>
      <c r="G294" s="214">
        <v>1909.1974019948968</v>
      </c>
      <c r="H294" s="214"/>
      <c r="I294" s="214">
        <v>1807.9510703363915</v>
      </c>
      <c r="J294" s="215">
        <v>2790.9585164884052</v>
      </c>
    </row>
    <row r="295" spans="1:10">
      <c r="A295" s="96" t="s">
        <v>111</v>
      </c>
      <c r="B295" s="221">
        <v>-86.536964980544752</v>
      </c>
      <c r="C295" s="221">
        <v>-52.102454039705179</v>
      </c>
      <c r="D295" s="221">
        <v>-394.23685411117162</v>
      </c>
      <c r="E295" s="221">
        <v>-457.57868217540079</v>
      </c>
      <c r="F295" s="221">
        <v>-713.30013401055533</v>
      </c>
      <c r="G295" s="221">
        <v>-581.45441892832287</v>
      </c>
      <c r="H295" s="221"/>
      <c r="I295" s="221">
        <v>-533.82819015846542</v>
      </c>
      <c r="J295" s="222">
        <v>-371.66539125482723</v>
      </c>
    </row>
    <row r="296" spans="1:10">
      <c r="A296" s="99" t="s">
        <v>149</v>
      </c>
      <c r="B296" s="221">
        <v>2328.988326848249</v>
      </c>
      <c r="C296" s="221">
        <v>3633.1365959730028</v>
      </c>
      <c r="D296" s="221">
        <v>4304.3900572488192</v>
      </c>
      <c r="E296" s="221">
        <v>4310.6676860985426</v>
      </c>
      <c r="F296" s="221">
        <v>2661.0112006353093</v>
      </c>
      <c r="G296" s="221">
        <v>2490.9417768499188</v>
      </c>
      <c r="H296" s="221"/>
      <c r="I296" s="221">
        <v>2399.7275507367249</v>
      </c>
      <c r="J296" s="222">
        <v>3365.619049313947</v>
      </c>
    </row>
    <row r="297" spans="1:10">
      <c r="A297" s="99" t="s">
        <v>150</v>
      </c>
      <c r="B297" s="221">
        <v>-300.66147859922177</v>
      </c>
      <c r="C297" s="221">
        <v>-430.85481912400104</v>
      </c>
      <c r="D297" s="221">
        <v>-817.33358842661414</v>
      </c>
      <c r="E297" s="221">
        <v>-762.93195292230166</v>
      </c>
      <c r="F297" s="221">
        <v>-560.53637311185742</v>
      </c>
      <c r="G297" s="221">
        <v>-335.46740895383903</v>
      </c>
      <c r="H297" s="221"/>
      <c r="I297" s="221">
        <v>-305.26549902696695</v>
      </c>
      <c r="J297" s="222">
        <v>-300.50185972842621</v>
      </c>
    </row>
    <row r="298" spans="1:10">
      <c r="A298" s="99" t="s">
        <v>151</v>
      </c>
      <c r="B298" s="221">
        <v>-86.536964980544752</v>
      </c>
      <c r="C298" s="221">
        <v>-52.102454039705179</v>
      </c>
      <c r="D298" s="221">
        <v>-394.23685411117162</v>
      </c>
      <c r="E298" s="221">
        <v>-457.57868217540079</v>
      </c>
      <c r="F298" s="221">
        <v>-713.30013401055533</v>
      </c>
      <c r="G298" s="221">
        <v>-581.45441892832287</v>
      </c>
      <c r="H298" s="221"/>
      <c r="I298" s="221">
        <v>-533.82819015846542</v>
      </c>
      <c r="J298" s="222">
        <v>-371.66539125482723</v>
      </c>
    </row>
    <row r="299" spans="1:10">
      <c r="A299" s="99" t="s">
        <v>33</v>
      </c>
      <c r="B299" s="221">
        <v>-282.91828793774323</v>
      </c>
      <c r="C299" s="221">
        <v>-614.01824291886703</v>
      </c>
      <c r="D299" s="221">
        <v>-168.39099913170173</v>
      </c>
      <c r="E299" s="221">
        <v>-68.79911760650765</v>
      </c>
      <c r="F299" s="221">
        <v>-37.001803351918333</v>
      </c>
      <c r="G299" s="221">
        <v>-231.38482950591509</v>
      </c>
      <c r="H299" s="221"/>
      <c r="I299" s="221">
        <v>-281.00083402835696</v>
      </c>
      <c r="J299" s="222">
        <v>-270.02989802637433</v>
      </c>
    </row>
    <row r="300" spans="1:10">
      <c r="A300" s="99" t="s">
        <v>34</v>
      </c>
      <c r="B300" s="221">
        <v>0</v>
      </c>
      <c r="C300" s="221">
        <v>0</v>
      </c>
      <c r="D300" s="221">
        <v>0</v>
      </c>
      <c r="E300" s="221">
        <v>0</v>
      </c>
      <c r="F300" s="221">
        <v>-24.585146336217591</v>
      </c>
      <c r="G300" s="221">
        <v>-14.892136395267919</v>
      </c>
      <c r="H300" s="221"/>
      <c r="I300" s="221">
        <v>-5.5101473450097309</v>
      </c>
      <c r="J300" s="222">
        <v>-4.1287750707408657</v>
      </c>
    </row>
    <row r="301" spans="1:10" ht="16">
      <c r="A301" s="205" t="s">
        <v>154</v>
      </c>
      <c r="B301" s="224" t="s">
        <v>214</v>
      </c>
      <c r="C301" s="224" t="s">
        <v>214</v>
      </c>
      <c r="D301" s="224" t="s">
        <v>214</v>
      </c>
      <c r="E301" s="224" t="s">
        <v>214</v>
      </c>
      <c r="F301" s="224" t="s">
        <v>214</v>
      </c>
      <c r="G301" s="224" t="s">
        <v>214</v>
      </c>
      <c r="H301" s="224"/>
      <c r="I301" s="224">
        <v>10.425354462051709</v>
      </c>
      <c r="J301" s="225">
        <v>172.59436564574398</v>
      </c>
    </row>
    <row r="302" spans="1:10">
      <c r="A302" s="11" t="s">
        <v>245</v>
      </c>
      <c r="B302" s="226">
        <v>0</v>
      </c>
      <c r="C302" s="226">
        <v>0</v>
      </c>
      <c r="D302" s="226">
        <v>0</v>
      </c>
      <c r="E302" s="226">
        <v>0</v>
      </c>
      <c r="F302" s="226">
        <v>0</v>
      </c>
      <c r="G302" s="228"/>
      <c r="H302" s="228"/>
      <c r="I302" s="228"/>
      <c r="J302" s="229"/>
    </row>
    <row r="303" spans="1:10">
      <c r="A303" s="6" t="s">
        <v>432</v>
      </c>
      <c r="B303" s="230">
        <v>0</v>
      </c>
      <c r="C303" s="230">
        <v>0</v>
      </c>
      <c r="D303" s="230">
        <v>0</v>
      </c>
      <c r="E303" s="230">
        <v>0</v>
      </c>
      <c r="F303" s="230">
        <v>0</v>
      </c>
      <c r="G303" s="228"/>
      <c r="H303" s="228"/>
      <c r="I303" s="228"/>
      <c r="J303" s="229"/>
    </row>
    <row r="304" spans="1:10" ht="17" thickBot="1">
      <c r="A304" s="205" t="s">
        <v>45</v>
      </c>
      <c r="B304" s="201">
        <v>-680</v>
      </c>
      <c r="C304" s="201">
        <v>-959.47586908022936</v>
      </c>
      <c r="D304" s="201">
        <v>-550.20677272660373</v>
      </c>
      <c r="E304" s="201">
        <v>-471.52902247345924</v>
      </c>
      <c r="F304" s="201">
        <v>-484.23307909931668</v>
      </c>
      <c r="G304" s="201">
        <v>-510.57759220598467</v>
      </c>
      <c r="H304" s="201"/>
      <c r="I304" s="201">
        <v>-755.17375590770087</v>
      </c>
      <c r="J304" s="218">
        <v>-461.13256571337047</v>
      </c>
    </row>
    <row r="305" spans="1:10" ht="16" thickTop="1">
      <c r="A305" s="96" t="s">
        <v>110</v>
      </c>
      <c r="B305" s="214">
        <v>-636.65369649805439</v>
      </c>
      <c r="C305" s="214">
        <v>-909.26548247719643</v>
      </c>
      <c r="D305" s="214">
        <v>-455.78301373088641</v>
      </c>
      <c r="E305" s="214">
        <v>-392.84058007344925</v>
      </c>
      <c r="F305" s="214">
        <v>-390.50014062836055</v>
      </c>
      <c r="G305" s="214">
        <v>-419.31686383669683</v>
      </c>
      <c r="H305" s="214"/>
      <c r="I305" s="214">
        <v>-666.13844870725598</v>
      </c>
      <c r="J305" s="215">
        <v>-375.74077699275682</v>
      </c>
    </row>
    <row r="306" spans="1:10">
      <c r="A306" s="96" t="s">
        <v>111</v>
      </c>
      <c r="B306" s="221">
        <v>-43.346303501945528</v>
      </c>
      <c r="C306" s="221">
        <v>-50.210386603032951</v>
      </c>
      <c r="D306" s="221">
        <v>-94.423758995717378</v>
      </c>
      <c r="E306" s="221">
        <v>-78.688442400010032</v>
      </c>
      <c r="F306" s="221">
        <v>-93.7329384709561</v>
      </c>
      <c r="G306" s="221">
        <v>-91.260728369287875</v>
      </c>
      <c r="H306" s="221"/>
      <c r="I306" s="221">
        <v>-89.035307200444819</v>
      </c>
      <c r="J306" s="222">
        <v>-85.391788720613619</v>
      </c>
    </row>
    <row r="307" spans="1:10">
      <c r="A307" s="99" t="s">
        <v>159</v>
      </c>
      <c r="B307" s="221">
        <v>-509.53307392996106</v>
      </c>
      <c r="C307" s="221">
        <v>-612.97336985682409</v>
      </c>
      <c r="D307" s="221">
        <v>-414.81110833124848</v>
      </c>
      <c r="E307" s="221">
        <v>-341.66426431695976</v>
      </c>
      <c r="F307" s="221">
        <v>-348.26199890806208</v>
      </c>
      <c r="G307" s="221">
        <v>-368.89352818371606</v>
      </c>
      <c r="H307" s="221"/>
      <c r="I307" s="221">
        <v>-377.44231303864331</v>
      </c>
      <c r="J307" s="222">
        <v>-333.94582762364075</v>
      </c>
    </row>
    <row r="308" spans="1:10">
      <c r="A308" s="99" t="s">
        <v>41</v>
      </c>
      <c r="B308" s="221">
        <v>-43.346303501945528</v>
      </c>
      <c r="C308" s="221">
        <v>-50.210386603032951</v>
      </c>
      <c r="D308" s="221">
        <v>-94.423758995717378</v>
      </c>
      <c r="E308" s="221">
        <v>-78.688442400010032</v>
      </c>
      <c r="F308" s="221">
        <v>-93.7329384709561</v>
      </c>
      <c r="G308" s="221">
        <v>-91.260728369287875</v>
      </c>
      <c r="H308" s="221"/>
      <c r="I308" s="221">
        <v>-89.035307200444819</v>
      </c>
      <c r="J308" s="222">
        <v>-85.391788720613619</v>
      </c>
    </row>
    <row r="309" spans="1:10">
      <c r="A309" s="99" t="s">
        <v>42</v>
      </c>
      <c r="B309" s="221">
        <v>-127.12062256809338</v>
      </c>
      <c r="C309" s="221">
        <v>-296.26387280788458</v>
      </c>
      <c r="D309" s="221">
        <v>-40.98662231968094</v>
      </c>
      <c r="E309" s="221">
        <v>-46.889688279458028</v>
      </c>
      <c r="F309" s="221">
        <v>-42.238141720298458</v>
      </c>
      <c r="G309" s="221">
        <v>-43.342611922987707</v>
      </c>
      <c r="H309" s="221"/>
      <c r="I309" s="221">
        <v>-35.707534056157911</v>
      </c>
      <c r="J309" s="222">
        <v>-36.300297200619312</v>
      </c>
    </row>
    <row r="310" spans="1:10">
      <c r="A310" s="99" t="s">
        <v>43</v>
      </c>
      <c r="B310" s="221" t="s">
        <v>214</v>
      </c>
      <c r="C310" s="221" t="s">
        <v>214</v>
      </c>
      <c r="D310" s="221" t="s">
        <v>214</v>
      </c>
      <c r="E310" s="221" t="s">
        <v>214</v>
      </c>
      <c r="F310" s="221" t="s">
        <v>214</v>
      </c>
      <c r="G310" s="221"/>
      <c r="H310" s="221"/>
      <c r="I310" s="221"/>
      <c r="J310" s="222">
        <v>-0.53389332811304291</v>
      </c>
    </row>
    <row r="311" spans="1:10">
      <c r="A311" s="99" t="s">
        <v>44</v>
      </c>
      <c r="B311" s="231" t="s">
        <v>214</v>
      </c>
      <c r="C311" s="231" t="s">
        <v>214</v>
      </c>
      <c r="D311" s="231" t="s">
        <v>214</v>
      </c>
      <c r="E311" s="231">
        <v>-4.2866274770314474</v>
      </c>
      <c r="F311" s="231" t="s">
        <v>214</v>
      </c>
      <c r="G311" s="231">
        <v>-7.080723729993041</v>
      </c>
      <c r="H311" s="231"/>
      <c r="I311" s="231">
        <v>-252.98860161245483</v>
      </c>
      <c r="J311" s="232">
        <v>-4.9607588403836909</v>
      </c>
    </row>
    <row r="312" spans="1:10">
      <c r="A312" s="13"/>
      <c r="B312" s="13"/>
      <c r="C312" s="13"/>
      <c r="D312" s="13"/>
      <c r="E312" s="13"/>
      <c r="F312" s="13"/>
      <c r="G312" s="2"/>
      <c r="H312" s="2"/>
      <c r="I312" s="2"/>
      <c r="J312" s="2"/>
    </row>
    <row r="313" spans="1:10">
      <c r="A313" s="5"/>
      <c r="B313" s="5"/>
      <c r="C313" s="5"/>
      <c r="D313" s="5"/>
      <c r="E313" s="5"/>
      <c r="F313" s="5"/>
      <c r="G313" s="2"/>
      <c r="H313" s="2"/>
      <c r="I313" s="2"/>
      <c r="J313" s="2"/>
    </row>
    <row r="314" spans="1:10">
      <c r="A314" s="5" t="s">
        <v>103</v>
      </c>
      <c r="B314" s="5"/>
      <c r="C314" s="5"/>
      <c r="D314" s="5"/>
      <c r="E314" s="5"/>
      <c r="F314" s="5"/>
      <c r="G314" s="2"/>
      <c r="H314" s="2"/>
      <c r="I314" s="2"/>
      <c r="J314" s="2"/>
    </row>
    <row r="315" spans="1:10">
      <c r="A315" s="5" t="s">
        <v>104</v>
      </c>
      <c r="B315" s="5"/>
      <c r="C315" s="5"/>
      <c r="D315" s="5"/>
      <c r="E315" s="5"/>
      <c r="F315" s="5"/>
      <c r="G315" s="2"/>
      <c r="H315" s="2"/>
      <c r="I315" s="2"/>
      <c r="J315" s="2"/>
    </row>
    <row r="316" spans="1:10">
      <c r="A316" s="5"/>
      <c r="B316" s="5"/>
      <c r="C316" s="5"/>
      <c r="D316" s="5"/>
      <c r="E316" s="5"/>
      <c r="F316" s="5"/>
      <c r="G316" s="2"/>
      <c r="H316" s="2"/>
      <c r="I316" s="2"/>
      <c r="J316" s="2"/>
    </row>
    <row r="317" spans="1:10">
      <c r="A317" s="5"/>
      <c r="B317" s="5"/>
      <c r="C317" s="5"/>
      <c r="D317" s="5"/>
      <c r="E317" s="5"/>
      <c r="F317" s="5"/>
      <c r="G317" s="2"/>
      <c r="H317" s="2"/>
      <c r="I317" s="2"/>
      <c r="J317" s="2"/>
    </row>
    <row r="318" spans="1:10">
      <c r="A318" s="5" t="s">
        <v>155</v>
      </c>
      <c r="B318" s="5"/>
      <c r="C318" s="5"/>
      <c r="D318" s="5"/>
      <c r="E318" s="5"/>
      <c r="F318" s="5"/>
      <c r="G318" s="2"/>
      <c r="H318" s="2"/>
      <c r="I318" s="2"/>
      <c r="J318" s="2"/>
    </row>
    <row r="319" spans="1:10">
      <c r="A319" s="5" t="s">
        <v>156</v>
      </c>
      <c r="B319" s="5"/>
      <c r="C319" s="5"/>
      <c r="D319" s="5"/>
      <c r="E319" s="5"/>
      <c r="F319" s="5"/>
      <c r="G319" s="2"/>
      <c r="H319" s="2"/>
      <c r="I319" s="2"/>
      <c r="J319" s="2"/>
    </row>
    <row r="320" spans="1:10">
      <c r="A320" s="5" t="s">
        <v>105</v>
      </c>
      <c r="B320" s="5"/>
      <c r="C320" s="5"/>
      <c r="D320" s="5"/>
      <c r="E320" s="5"/>
      <c r="F320" s="5"/>
      <c r="G320" s="2"/>
      <c r="H320" s="2"/>
      <c r="I320" s="2"/>
      <c r="J320" s="2"/>
    </row>
    <row r="321" spans="1:10">
      <c r="A321" s="152" t="s">
        <v>99</v>
      </c>
      <c r="B321" s="5"/>
      <c r="C321" s="5"/>
      <c r="D321" s="5"/>
      <c r="E321" s="5"/>
      <c r="F321" s="5"/>
      <c r="G321" s="2"/>
      <c r="H321" s="2"/>
      <c r="I321" s="2"/>
      <c r="J321" s="2"/>
    </row>
    <row r="322" spans="1:10">
      <c r="A322" s="2"/>
      <c r="B322" s="2"/>
      <c r="C322" s="2"/>
      <c r="D322" s="2"/>
      <c r="E322" s="2"/>
      <c r="F322" s="2"/>
      <c r="G322" s="2"/>
      <c r="H322" s="2"/>
      <c r="I322" s="2"/>
      <c r="J322" s="2"/>
    </row>
    <row r="323" spans="1:10">
      <c r="A323" s="2"/>
      <c r="B323" s="2"/>
      <c r="C323" s="2"/>
      <c r="D323" s="2"/>
      <c r="E323" s="2"/>
      <c r="F323" s="2"/>
      <c r="G323" s="2"/>
      <c r="H323" s="2"/>
      <c r="I323" s="2"/>
      <c r="J323" s="2"/>
    </row>
    <row r="324" spans="1:10">
      <c r="A324" s="2"/>
      <c r="B324" s="2"/>
      <c r="C324" s="2"/>
      <c r="D324" s="2"/>
      <c r="E324" s="2"/>
      <c r="F324" s="2"/>
      <c r="G324" s="2"/>
      <c r="H324" s="2"/>
      <c r="I324" s="2"/>
      <c r="J324" s="2"/>
    </row>
    <row r="325" spans="1:10" ht="19">
      <c r="A325" s="37"/>
      <c r="B325" s="2"/>
      <c r="C325" s="2"/>
      <c r="D325" s="2"/>
      <c r="E325" s="2"/>
      <c r="F325" s="2"/>
      <c r="G325" s="2"/>
      <c r="H325" s="2"/>
      <c r="I325" s="2"/>
      <c r="J325" s="2"/>
    </row>
    <row r="326" spans="1:10" ht="19">
      <c r="A326" s="37"/>
      <c r="B326" s="2"/>
      <c r="C326" s="2"/>
      <c r="D326" s="2"/>
      <c r="E326" s="2"/>
      <c r="F326" s="2"/>
      <c r="G326" s="2"/>
      <c r="H326" s="2"/>
      <c r="I326" s="2"/>
      <c r="J326" s="2"/>
    </row>
    <row r="327" spans="1:10">
      <c r="A327" s="41"/>
      <c r="B327" s="2"/>
      <c r="C327" s="2"/>
      <c r="D327" s="2"/>
      <c r="E327" s="2"/>
      <c r="F327" s="2"/>
      <c r="G327" s="2"/>
      <c r="H327" s="2"/>
      <c r="I327" s="2"/>
      <c r="J327" s="2"/>
    </row>
    <row r="328" spans="1:10" ht="19">
      <c r="A328" s="257" t="s">
        <v>49</v>
      </c>
      <c r="B328" s="257"/>
      <c r="C328" s="257"/>
      <c r="D328" s="2"/>
      <c r="E328" s="2"/>
      <c r="F328" s="2"/>
      <c r="G328" s="2"/>
      <c r="H328" s="2"/>
      <c r="I328" s="2"/>
      <c r="J328" s="2"/>
    </row>
    <row r="329" spans="1:10">
      <c r="A329" s="421"/>
      <c r="B329" s="150" t="s">
        <v>107</v>
      </c>
      <c r="C329" s="150" t="s">
        <v>253</v>
      </c>
      <c r="D329" s="150" t="s">
        <v>242</v>
      </c>
      <c r="E329" s="150" t="s">
        <v>132</v>
      </c>
      <c r="F329" s="150" t="s">
        <v>294</v>
      </c>
      <c r="G329" s="150" t="s">
        <v>278</v>
      </c>
      <c r="H329" s="150"/>
      <c r="I329" s="150" t="s">
        <v>279</v>
      </c>
      <c r="J329" s="240" t="s">
        <v>280</v>
      </c>
    </row>
    <row r="330" spans="1:10" ht="16">
      <c r="A330" s="247" t="s">
        <v>271</v>
      </c>
      <c r="B330" s="243">
        <v>32274.980544747079</v>
      </c>
      <c r="C330" s="243">
        <v>38735.421196803254</v>
      </c>
      <c r="D330" s="243">
        <v>64033.966651459181</v>
      </c>
      <c r="E330" s="243">
        <v>64944.47438677412</v>
      </c>
      <c r="F330" s="243">
        <v>60839.609218602651</v>
      </c>
      <c r="G330" s="243">
        <v>103192.31616794248</v>
      </c>
      <c r="H330" s="244"/>
      <c r="I330" s="243">
        <v>103572.8495968863</v>
      </c>
      <c r="J330" s="243">
        <v>99718.411311419972</v>
      </c>
    </row>
    <row r="331" spans="1:10">
      <c r="A331" s="245" t="s">
        <v>46</v>
      </c>
      <c r="B331" s="221">
        <v>7360.3501945525295</v>
      </c>
      <c r="C331" s="221">
        <v>6619.1861286041058</v>
      </c>
      <c r="D331" s="221">
        <v>16227.567734624497</v>
      </c>
      <c r="E331" s="221">
        <v>18141.609114723688</v>
      </c>
      <c r="F331" s="221">
        <v>25305.767417236071</v>
      </c>
      <c r="G331" s="221">
        <v>29080.288796102992</v>
      </c>
      <c r="H331" s="241"/>
      <c r="I331" s="221">
        <v>28475.095913261048</v>
      </c>
      <c r="J331" s="221">
        <v>25708.80568062501</v>
      </c>
    </row>
    <row r="332" spans="1:10">
      <c r="A332" s="246" t="s">
        <v>47</v>
      </c>
      <c r="B332" s="221">
        <v>24914.630350194555</v>
      </c>
      <c r="C332" s="221">
        <v>32116.235068199148</v>
      </c>
      <c r="D332" s="221">
        <v>47806.384199914646</v>
      </c>
      <c r="E332" s="221">
        <v>46802.865272050432</v>
      </c>
      <c r="F332" s="221">
        <v>35533.84180136658</v>
      </c>
      <c r="G332" s="221">
        <v>74112.021572720943</v>
      </c>
      <c r="H332" s="241"/>
      <c r="I332" s="221">
        <v>75097.75368362524</v>
      </c>
      <c r="J332" s="221">
        <v>74009.610079906037</v>
      </c>
    </row>
    <row r="333" spans="1:10">
      <c r="A333" s="246" t="s">
        <v>48</v>
      </c>
      <c r="B333" s="221">
        <v>4497.8210116731516</v>
      </c>
      <c r="C333" s="221">
        <v>4392.0533167659769</v>
      </c>
      <c r="D333" s="221">
        <v>4792.6091627544192</v>
      </c>
      <c r="E333" s="221">
        <v>4899.8408182194207</v>
      </c>
      <c r="F333" s="221">
        <v>5793.4003937594089</v>
      </c>
      <c r="G333" s="221">
        <v>14217.948271862675</v>
      </c>
      <c r="H333" s="241"/>
      <c r="I333" s="221"/>
      <c r="J333" s="221"/>
    </row>
    <row r="334" spans="1:10">
      <c r="A334" s="246" t="s">
        <v>366</v>
      </c>
      <c r="B334" s="248">
        <v>20416.809338521402</v>
      </c>
      <c r="C334" s="248">
        <v>27724.181751433174</v>
      </c>
      <c r="D334" s="248">
        <v>43013.789754080266</v>
      </c>
      <c r="E334" s="248">
        <v>41903.024453831014</v>
      </c>
      <c r="F334" s="248">
        <v>29740.441407607166</v>
      </c>
      <c r="G334" s="248">
        <v>59894.073300858268</v>
      </c>
      <c r="H334" s="242"/>
      <c r="I334" s="231"/>
      <c r="J334" s="231"/>
    </row>
    <row r="336" spans="1:10" ht="16">
      <c r="B336" s="336" t="s">
        <v>414</v>
      </c>
      <c r="C336" s="336" t="s">
        <v>415</v>
      </c>
      <c r="D336" s="336" t="s">
        <v>416</v>
      </c>
      <c r="E336" s="336" t="s">
        <v>417</v>
      </c>
      <c r="F336" s="337" t="s">
        <v>418</v>
      </c>
      <c r="G336" s="338" t="s">
        <v>419</v>
      </c>
    </row>
    <row r="337" spans="1:7">
      <c r="A337" s="424" t="s">
        <v>420</v>
      </c>
      <c r="B337" s="134">
        <v>-1.6</v>
      </c>
      <c r="C337" s="134">
        <v>-5.9</v>
      </c>
      <c r="D337" s="134">
        <v>-3.8</v>
      </c>
      <c r="E337" s="134">
        <v>-1.3</v>
      </c>
      <c r="F337" s="134">
        <v>-3.4</v>
      </c>
      <c r="G337" s="134">
        <v>-2.8</v>
      </c>
    </row>
  </sheetData>
  <sheetCalcPr fullCalcOnLoad="1"/>
  <phoneticPr fontId="13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V329"/>
  <sheetViews>
    <sheetView tabSelected="1" zoomScaleNormal="60" zoomScalePageLayoutView="60" workbookViewId="0">
      <selection activeCell="A15" sqref="A15"/>
    </sheetView>
  </sheetViews>
  <sheetFormatPr baseColWidth="10" defaultColWidth="11.25" defaultRowHeight="15"/>
  <cols>
    <col min="1" max="1" width="45.5" customWidth="1"/>
    <col min="6" max="6" width="10.125" customWidth="1"/>
    <col min="7" max="7" width="9.875" customWidth="1"/>
    <col min="8" max="8" width="7.625" customWidth="1"/>
    <col min="9" max="9" width="4.625" customWidth="1"/>
    <col min="10" max="10" width="8.75" customWidth="1"/>
    <col min="11" max="11" width="9" customWidth="1"/>
    <col min="13" max="13" width="40.375" customWidth="1"/>
    <col min="20" max="20" width="4.375" customWidth="1"/>
    <col min="21" max="22" width="9.625" customWidth="1"/>
  </cols>
  <sheetData>
    <row r="1" spans="1:22" ht="21">
      <c r="A1" s="358" t="s">
        <v>166</v>
      </c>
      <c r="B1" s="95"/>
      <c r="M1" s="43" t="s">
        <v>54</v>
      </c>
      <c r="N1" s="2"/>
      <c r="O1" s="2"/>
      <c r="P1" s="2"/>
      <c r="Q1" s="2"/>
      <c r="R1" s="2"/>
      <c r="S1" s="2"/>
      <c r="T1" s="2"/>
      <c r="U1" s="2"/>
      <c r="V1" s="2"/>
    </row>
    <row r="2" spans="1:22" ht="16">
      <c r="A2" s="332"/>
      <c r="B2" s="332"/>
      <c r="C2" s="333"/>
      <c r="D2" s="333"/>
      <c r="E2" s="333"/>
      <c r="F2" s="333"/>
      <c r="G2" s="333"/>
      <c r="H2" s="333"/>
      <c r="I2" s="333"/>
      <c r="J2" s="333"/>
      <c r="M2" s="1" t="s">
        <v>284</v>
      </c>
      <c r="N2" s="2"/>
      <c r="O2" s="2"/>
      <c r="P2" s="2"/>
      <c r="Q2" s="2"/>
      <c r="R2" s="2"/>
      <c r="S2" s="2"/>
      <c r="T2" s="2"/>
      <c r="U2" s="2"/>
      <c r="V2" s="2"/>
    </row>
    <row r="3" spans="1:22" ht="30">
      <c r="A3" s="351" t="s">
        <v>201</v>
      </c>
      <c r="B3" s="349" t="s">
        <v>107</v>
      </c>
      <c r="C3" s="349" t="s">
        <v>253</v>
      </c>
      <c r="D3" s="349" t="s">
        <v>242</v>
      </c>
      <c r="E3" s="349" t="s">
        <v>132</v>
      </c>
      <c r="F3" s="349" t="s">
        <v>294</v>
      </c>
      <c r="G3" s="350" t="s">
        <v>278</v>
      </c>
      <c r="H3" s="393" t="s">
        <v>392</v>
      </c>
      <c r="I3" s="350"/>
      <c r="J3" s="349" t="s">
        <v>279</v>
      </c>
      <c r="K3" s="349" t="s">
        <v>280</v>
      </c>
      <c r="M3" s="288" t="s">
        <v>289</v>
      </c>
      <c r="N3" s="2"/>
      <c r="O3" s="2"/>
      <c r="P3" s="2"/>
      <c r="Q3" s="2"/>
      <c r="R3" s="2"/>
      <c r="S3" s="2"/>
      <c r="T3" s="2"/>
      <c r="U3" s="2"/>
      <c r="V3" s="2"/>
    </row>
    <row r="4" spans="1:22" ht="16">
      <c r="A4" s="361" t="s">
        <v>241</v>
      </c>
      <c r="B4" s="362">
        <v>18027.315175097276</v>
      </c>
      <c r="C4" s="362">
        <v>16959.758267205107</v>
      </c>
      <c r="D4" s="362">
        <v>16988.241180885667</v>
      </c>
      <c r="E4" s="362">
        <v>18212.564080067183</v>
      </c>
      <c r="F4" s="362">
        <v>15552.785268765612</v>
      </c>
      <c r="G4" s="363">
        <v>17521.961261888195</v>
      </c>
      <c r="H4" s="363">
        <f t="shared" ref="H4:H29" si="0">+G4-F4</f>
        <v>1969.1759931225824</v>
      </c>
      <c r="I4" s="364"/>
      <c r="J4" s="364"/>
      <c r="K4" s="364"/>
      <c r="L4" s="365"/>
      <c r="M4" s="273" t="s">
        <v>347</v>
      </c>
      <c r="N4" s="6"/>
      <c r="O4" s="6"/>
      <c r="P4" s="6"/>
      <c r="Q4" s="6"/>
      <c r="R4" s="6"/>
      <c r="S4" s="2"/>
      <c r="T4" s="2"/>
      <c r="U4" s="2"/>
      <c r="V4" s="2"/>
    </row>
    <row r="5" spans="1:22" ht="18">
      <c r="A5" s="366"/>
      <c r="B5" s="367"/>
      <c r="C5" s="368"/>
      <c r="D5" s="368"/>
      <c r="E5" s="368"/>
      <c r="F5" s="368"/>
      <c r="G5" s="368"/>
      <c r="H5" s="400"/>
      <c r="I5" s="368"/>
      <c r="J5" s="368"/>
      <c r="K5" s="368"/>
      <c r="L5" s="365"/>
      <c r="M5" s="274" t="s">
        <v>428</v>
      </c>
      <c r="N5" s="154" t="s">
        <v>107</v>
      </c>
      <c r="O5" s="154" t="s">
        <v>253</v>
      </c>
      <c r="P5" s="154" t="s">
        <v>242</v>
      </c>
      <c r="Q5" s="154" t="s">
        <v>132</v>
      </c>
      <c r="R5" s="154" t="s">
        <v>294</v>
      </c>
      <c r="S5" s="275" t="s">
        <v>278</v>
      </c>
      <c r="T5" s="275"/>
      <c r="U5" s="275" t="s">
        <v>279</v>
      </c>
      <c r="V5" s="275" t="s">
        <v>280</v>
      </c>
    </row>
    <row r="6" spans="1:22" ht="16">
      <c r="A6" s="361" t="s">
        <v>316</v>
      </c>
      <c r="B6" s="362">
        <v>8476.3035019455256</v>
      </c>
      <c r="C6" s="362">
        <v>8159.5549405551947</v>
      </c>
      <c r="D6" s="362">
        <v>7500.9198075026861</v>
      </c>
      <c r="E6" s="362">
        <v>8227.5296742413793</v>
      </c>
      <c r="F6" s="362">
        <v>6691.9163509422087</v>
      </c>
      <c r="G6" s="363">
        <v>8087.2651356993738</v>
      </c>
      <c r="H6" s="363">
        <f t="shared" si="0"/>
        <v>1395.348784757165</v>
      </c>
      <c r="I6" s="363"/>
      <c r="J6" s="363">
        <v>8218.381984987489</v>
      </c>
      <c r="K6" s="363">
        <v>9425.0235802886582</v>
      </c>
      <c r="L6" s="365"/>
      <c r="M6" s="276"/>
      <c r="N6" s="154" t="s">
        <v>281</v>
      </c>
      <c r="O6" s="154" t="s">
        <v>281</v>
      </c>
      <c r="P6" s="154" t="s">
        <v>281</v>
      </c>
      <c r="Q6" s="154" t="s">
        <v>281</v>
      </c>
      <c r="R6" s="154" t="s">
        <v>281</v>
      </c>
      <c r="S6" s="275" t="s">
        <v>281</v>
      </c>
      <c r="T6" s="275"/>
      <c r="U6" s="275" t="s">
        <v>281</v>
      </c>
      <c r="V6" s="275" t="s">
        <v>281</v>
      </c>
    </row>
    <row r="7" spans="1:22" ht="16">
      <c r="A7" s="361" t="s">
        <v>317</v>
      </c>
      <c r="B7" s="362">
        <v>2555.5252918287938</v>
      </c>
      <c r="C7" s="362">
        <v>1045.4943379175961</v>
      </c>
      <c r="D7" s="362">
        <v>1729.5324434502347</v>
      </c>
      <c r="E7" s="362">
        <v>2153.6417532557061</v>
      </c>
      <c r="F7" s="362">
        <v>1566.5254868222953</v>
      </c>
      <c r="G7" s="363">
        <v>1859.9570865228486</v>
      </c>
      <c r="H7" s="363">
        <f t="shared" si="0"/>
        <v>293.43159970055331</v>
      </c>
      <c r="I7" s="363"/>
      <c r="J7" s="363">
        <v>1899.8498748957463</v>
      </c>
      <c r="K7" s="363">
        <v>2280.3251410368207</v>
      </c>
      <c r="L7" s="365"/>
      <c r="M7" s="277" t="s">
        <v>383</v>
      </c>
      <c r="N7" s="155">
        <v>9187.7431906614784</v>
      </c>
      <c r="O7" s="155">
        <v>11340.176781226173</v>
      </c>
      <c r="P7" s="155">
        <v>11705.970654461435</v>
      </c>
      <c r="Q7" s="155">
        <v>11536.843688505071</v>
      </c>
      <c r="R7" s="155">
        <v>11751.029895935013</v>
      </c>
      <c r="S7" s="278">
        <v>14549.222918116448</v>
      </c>
      <c r="T7" s="278"/>
      <c r="U7" s="278">
        <v>14832.199054767862</v>
      </c>
      <c r="V7" s="278">
        <v>15254.391272623729</v>
      </c>
    </row>
    <row r="8" spans="1:22" ht="16">
      <c r="A8" s="366"/>
      <c r="B8" s="367"/>
      <c r="C8" s="368"/>
      <c r="D8" s="368"/>
      <c r="E8" s="368"/>
      <c r="F8" s="368"/>
      <c r="G8" s="368"/>
      <c r="H8" s="368"/>
      <c r="I8" s="368"/>
      <c r="J8" s="368"/>
      <c r="K8" s="368"/>
      <c r="L8" s="365"/>
      <c r="M8" s="279"/>
      <c r="N8" s="156"/>
      <c r="O8" s="156"/>
      <c r="P8" s="156"/>
      <c r="Q8" s="156"/>
      <c r="R8" s="156"/>
      <c r="S8" s="157"/>
      <c r="T8" s="157"/>
      <c r="U8" s="157"/>
      <c r="V8" s="157"/>
    </row>
    <row r="9" spans="1:22" ht="16">
      <c r="A9" s="361" t="s">
        <v>238</v>
      </c>
      <c r="B9" s="362">
        <v>5406.1867704280157</v>
      </c>
      <c r="C9" s="362">
        <v>5901.9513710428964</v>
      </c>
      <c r="D9" s="362">
        <v>6303.2421374854675</v>
      </c>
      <c r="E9" s="362">
        <v>6384.9942970306956</v>
      </c>
      <c r="F9" s="362">
        <v>6066.9308273910956</v>
      </c>
      <c r="G9" s="363">
        <v>5935.1542565530035</v>
      </c>
      <c r="H9" s="369">
        <f t="shared" si="0"/>
        <v>-131.77657083809208</v>
      </c>
      <c r="I9" s="369"/>
      <c r="J9" s="363">
        <v>5921.6680567139283</v>
      </c>
      <c r="K9" s="363">
        <v>5927.1591536011101</v>
      </c>
      <c r="L9" s="365"/>
      <c r="M9" s="280" t="s">
        <v>408</v>
      </c>
      <c r="N9" s="158">
        <v>4099.6498054474705</v>
      </c>
      <c r="O9" s="158">
        <v>4897.8283584196997</v>
      </c>
      <c r="P9" s="158">
        <v>4550.1479050464322</v>
      </c>
      <c r="Q9" s="158">
        <v>4407.7811062507053</v>
      </c>
      <c r="R9" s="158">
        <v>4112.9245735651775</v>
      </c>
      <c r="S9" s="281">
        <v>4947.5817675713297</v>
      </c>
      <c r="T9" s="281"/>
      <c r="U9" s="281">
        <v>5001.7236586043928</v>
      </c>
      <c r="V9" s="281">
        <v>5301.9033297147225</v>
      </c>
    </row>
    <row r="10" spans="1:22" ht="16">
      <c r="A10" s="370" t="s">
        <v>367</v>
      </c>
      <c r="B10" s="371">
        <v>3245.5252918287938</v>
      </c>
      <c r="C10" s="371">
        <v>3642.145096156562</v>
      </c>
      <c r="D10" s="371">
        <v>4146.2714683071126</v>
      </c>
      <c r="E10" s="371">
        <v>3908.9655691062007</v>
      </c>
      <c r="F10" s="371">
        <v>3781.413894082028</v>
      </c>
      <c r="G10" s="369">
        <v>3646.4393412201348</v>
      </c>
      <c r="H10" s="369">
        <f t="shared" si="0"/>
        <v>-134.97455286189324</v>
      </c>
      <c r="I10" s="369"/>
      <c r="J10" s="369">
        <v>3638.8490408673897</v>
      </c>
      <c r="K10" s="369">
        <v>3358.3314053852037</v>
      </c>
      <c r="L10" s="365"/>
      <c r="M10" s="282" t="s">
        <v>282</v>
      </c>
      <c r="N10" s="159">
        <v>3465.0583657587545</v>
      </c>
      <c r="O10" s="159">
        <v>4261.1900256982299</v>
      </c>
      <c r="P10" s="159">
        <v>3943.1632547940367</v>
      </c>
      <c r="Q10" s="159">
        <v>3804.5573618440017</v>
      </c>
      <c r="R10" s="159">
        <v>3431.2327316645437</v>
      </c>
      <c r="S10" s="283">
        <v>4073.8459754117371</v>
      </c>
      <c r="T10" s="283"/>
      <c r="U10" s="283">
        <v>4140.9841534612178</v>
      </c>
      <c r="V10" s="283">
        <v>4507.6168781477454</v>
      </c>
    </row>
    <row r="11" spans="1:22" ht="16">
      <c r="A11" s="370" t="s">
        <v>239</v>
      </c>
      <c r="B11" s="371">
        <v>567.47081712062254</v>
      </c>
      <c r="C11" s="371">
        <v>518.14407952331192</v>
      </c>
      <c r="D11" s="371">
        <v>444.43626837775395</v>
      </c>
      <c r="E11" s="371">
        <v>697.17859694421111</v>
      </c>
      <c r="F11" s="371">
        <v>642.1339112883212</v>
      </c>
      <c r="G11" s="369">
        <v>619.18928322894919</v>
      </c>
      <c r="H11" s="369">
        <f t="shared" si="0"/>
        <v>-22.944628059372008</v>
      </c>
      <c r="I11" s="369"/>
      <c r="J11" s="369">
        <v>617.86488740617176</v>
      </c>
      <c r="K11" s="369">
        <v>932.3913082166182</v>
      </c>
      <c r="L11" s="365"/>
      <c r="M11" s="282" t="s">
        <v>369</v>
      </c>
      <c r="N11" s="159">
        <v>526.92607003891055</v>
      </c>
      <c r="O11" s="159">
        <v>497.58549603230637</v>
      </c>
      <c r="P11" s="159">
        <v>496.09265772859061</v>
      </c>
      <c r="Q11" s="159">
        <v>542.48398781695346</v>
      </c>
      <c r="R11" s="159">
        <v>632.64563307579044</v>
      </c>
      <c r="S11" s="283">
        <v>822.68615170494093</v>
      </c>
      <c r="T11" s="283"/>
      <c r="U11" s="283">
        <v>809.06310814567701</v>
      </c>
      <c r="V11" s="283">
        <v>749.13687245288384</v>
      </c>
    </row>
    <row r="12" spans="1:22" ht="16">
      <c r="A12" s="370" t="s">
        <v>318</v>
      </c>
      <c r="B12" s="371">
        <v>773.307392996109</v>
      </c>
      <c r="C12" s="371">
        <v>1006.4951568721584</v>
      </c>
      <c r="D12" s="371">
        <v>1195.3671135704719</v>
      </c>
      <c r="E12" s="371">
        <v>1316.0322374440671</v>
      </c>
      <c r="F12" s="371">
        <v>1245.7108350015717</v>
      </c>
      <c r="G12" s="369">
        <v>1299.6230572952911</v>
      </c>
      <c r="H12" s="369">
        <f t="shared" si="0"/>
        <v>53.912222293719424</v>
      </c>
      <c r="I12" s="369"/>
      <c r="J12" s="369">
        <v>1300.2946900194606</v>
      </c>
      <c r="K12" s="369">
        <v>1328.006264348383</v>
      </c>
      <c r="L12" s="365"/>
      <c r="M12" s="282" t="s">
        <v>370</v>
      </c>
      <c r="N12" s="159">
        <v>107.66536964980544</v>
      </c>
      <c r="O12" s="159">
        <v>139.05283668916439</v>
      </c>
      <c r="P12" s="159">
        <v>110.89199252380462</v>
      </c>
      <c r="Q12" s="159">
        <v>60.739756589749696</v>
      </c>
      <c r="R12" s="159">
        <v>49.046208824843241</v>
      </c>
      <c r="S12" s="283">
        <v>51.049640454650891</v>
      </c>
      <c r="T12" s="283"/>
      <c r="U12" s="283">
        <v>51.676396997497918</v>
      </c>
      <c r="V12" s="283">
        <v>45.149579114093001</v>
      </c>
    </row>
    <row r="13" spans="1:22" ht="16">
      <c r="A13" s="370" t="s">
        <v>61</v>
      </c>
      <c r="B13" s="372">
        <v>598.71595330739297</v>
      </c>
      <c r="C13" s="372">
        <v>530.88023495523998</v>
      </c>
      <c r="D13" s="372">
        <v>390.82252866120177</v>
      </c>
      <c r="E13" s="372">
        <v>358.27181229083891</v>
      </c>
      <c r="F13" s="372">
        <v>326.36533593633669</v>
      </c>
      <c r="G13" s="373">
        <v>318.70215727209461</v>
      </c>
      <c r="H13" s="374">
        <f t="shared" si="0"/>
        <v>-7.663178664242082</v>
      </c>
      <c r="I13" s="374"/>
      <c r="J13" s="374">
        <v>313.3222129552405</v>
      </c>
      <c r="K13" s="374">
        <v>257.33213503941909</v>
      </c>
      <c r="L13" s="365"/>
      <c r="M13" s="5"/>
      <c r="N13" s="258"/>
      <c r="O13" s="258"/>
      <c r="P13" s="258"/>
      <c r="Q13" s="258"/>
      <c r="R13" s="258"/>
      <c r="S13" s="157"/>
      <c r="T13" s="157"/>
      <c r="U13" s="157"/>
      <c r="V13" s="157"/>
    </row>
    <row r="14" spans="1:22" ht="16">
      <c r="A14" s="375"/>
      <c r="B14" s="376"/>
      <c r="C14" s="368"/>
      <c r="D14" s="368"/>
      <c r="E14" s="368"/>
      <c r="F14" s="368"/>
      <c r="G14" s="368"/>
      <c r="H14" s="368"/>
      <c r="I14" s="368"/>
      <c r="J14" s="368"/>
      <c r="K14" s="368"/>
      <c r="L14" s="365"/>
      <c r="M14" s="280" t="s">
        <v>283</v>
      </c>
      <c r="N14" s="161">
        <v>1165.7587548638132</v>
      </c>
      <c r="O14" s="161">
        <v>1335.856089915563</v>
      </c>
      <c r="P14" s="161">
        <v>1108.0810607955968</v>
      </c>
      <c r="Q14" s="161">
        <v>1055.0242532870409</v>
      </c>
      <c r="R14" s="161">
        <v>973.85139718412381</v>
      </c>
      <c r="S14" s="284">
        <v>1175.6958942240778</v>
      </c>
      <c r="T14" s="284"/>
      <c r="U14" s="284">
        <v>1184.225743675285</v>
      </c>
      <c r="V14" s="284">
        <v>1186.3688135110604</v>
      </c>
    </row>
    <row r="15" spans="1:22" ht="16">
      <c r="A15" s="361" t="s">
        <v>240</v>
      </c>
      <c r="B15" s="377">
        <v>729.37743190661479</v>
      </c>
      <c r="C15" s="377">
        <v>996.86538081387152</v>
      </c>
      <c r="D15" s="377">
        <v>707.25102650517306</v>
      </c>
      <c r="E15" s="377">
        <v>677.01139340460998</v>
      </c>
      <c r="F15" s="377">
        <v>577.85847823569304</v>
      </c>
      <c r="G15" s="378">
        <v>541.45209928090935</v>
      </c>
      <c r="H15" s="378">
        <f t="shared" si="0"/>
        <v>-36.40637895478369</v>
      </c>
      <c r="I15" s="378"/>
      <c r="J15" s="378">
        <v>533.21100917431193</v>
      </c>
      <c r="K15" s="379">
        <v>562.16297983662866</v>
      </c>
      <c r="L15" s="365"/>
      <c r="M15" s="282" t="s">
        <v>292</v>
      </c>
      <c r="N15" s="159">
        <v>400.66147859922177</v>
      </c>
      <c r="O15" s="159">
        <v>451.04628505266726</v>
      </c>
      <c r="P15" s="159">
        <v>379.18144490720982</v>
      </c>
      <c r="Q15" s="159">
        <v>362.06961382750711</v>
      </c>
      <c r="R15" s="159">
        <v>306.59464288668664</v>
      </c>
      <c r="S15" s="283">
        <v>321.36975179772674</v>
      </c>
      <c r="T15" s="283"/>
      <c r="U15" s="283">
        <v>313.06088407005836</v>
      </c>
      <c r="V15" s="283">
        <v>286.59393853108151</v>
      </c>
    </row>
    <row r="16" spans="1:22" ht="16">
      <c r="A16" s="361" t="s">
        <v>56</v>
      </c>
      <c r="B16" s="380">
        <v>279.72762645914395</v>
      </c>
      <c r="C16" s="380">
        <v>234.30572420999124</v>
      </c>
      <c r="D16" s="380">
        <v>265.47852065519726</v>
      </c>
      <c r="E16" s="380">
        <v>308.97559630497727</v>
      </c>
      <c r="F16" s="380">
        <v>287.13829558426949</v>
      </c>
      <c r="G16" s="381">
        <v>226.44977963349569</v>
      </c>
      <c r="H16" s="381">
        <f t="shared" si="0"/>
        <v>-60.688515950773791</v>
      </c>
      <c r="I16" s="381"/>
      <c r="J16" s="381">
        <v>218.29858215179314</v>
      </c>
      <c r="K16" s="381">
        <v>177.74643626203485</v>
      </c>
      <c r="L16" s="365"/>
      <c r="M16" s="282" t="s">
        <v>293</v>
      </c>
      <c r="N16" s="159">
        <v>481.28404669260698</v>
      </c>
      <c r="O16" s="159">
        <v>585.0441953065432</v>
      </c>
      <c r="P16" s="159">
        <v>512.20768517564647</v>
      </c>
      <c r="Q16" s="159">
        <v>497.52453530200665</v>
      </c>
      <c r="R16" s="159">
        <v>431.45608259020889</v>
      </c>
      <c r="S16" s="283">
        <v>461.27928554859665</v>
      </c>
      <c r="T16" s="283"/>
      <c r="U16" s="283">
        <v>456.22463163747568</v>
      </c>
      <c r="V16" s="283">
        <v>422.20729298286199</v>
      </c>
    </row>
    <row r="17" spans="1:22" ht="16">
      <c r="A17" s="370" t="s">
        <v>62</v>
      </c>
      <c r="B17" s="380">
        <v>59.377431906614788</v>
      </c>
      <c r="C17" s="380">
        <v>61.139194035751608</v>
      </c>
      <c r="D17" s="380">
        <v>48.006593180179252</v>
      </c>
      <c r="E17" s="380">
        <v>29.69304237744883</v>
      </c>
      <c r="F17" s="380">
        <v>75.889681187234245</v>
      </c>
      <c r="G17" s="381">
        <v>78.363488749710044</v>
      </c>
      <c r="H17" s="381">
        <f t="shared" si="0"/>
        <v>2.4738075624757982</v>
      </c>
      <c r="I17" s="381"/>
      <c r="J17" s="381">
        <v>73.049763691965524</v>
      </c>
      <c r="K17" s="381">
        <v>75.63933726041536</v>
      </c>
      <c r="L17" s="365"/>
      <c r="M17" s="282" t="s">
        <v>447</v>
      </c>
      <c r="N17" s="159">
        <v>262.87937743190662</v>
      </c>
      <c r="O17" s="159">
        <v>278.35983169071756</v>
      </c>
      <c r="P17" s="159">
        <v>197.19201165580068</v>
      </c>
      <c r="Q17" s="159">
        <v>178.57187621423108</v>
      </c>
      <c r="R17" s="159">
        <v>217.61825190675509</v>
      </c>
      <c r="S17" s="283">
        <v>373.2312688471352</v>
      </c>
      <c r="T17" s="283"/>
      <c r="U17" s="283">
        <v>394.90130664442592</v>
      </c>
      <c r="V17" s="283">
        <v>458.02708618817957</v>
      </c>
    </row>
    <row r="18" spans="1:22" ht="16">
      <c r="A18" s="370" t="s">
        <v>324</v>
      </c>
      <c r="B18" s="380">
        <v>215.21400778210116</v>
      </c>
      <c r="C18" s="380">
        <v>156.92863799384372</v>
      </c>
      <c r="D18" s="380">
        <v>111.59840468586735</v>
      </c>
      <c r="E18" s="380">
        <v>90.495468959552781</v>
      </c>
      <c r="F18" s="380">
        <v>67.046638982181562</v>
      </c>
      <c r="G18" s="381">
        <v>56.918348411041521</v>
      </c>
      <c r="H18" s="381">
        <f t="shared" si="0"/>
        <v>-10.128290571140042</v>
      </c>
      <c r="I18" s="381"/>
      <c r="J18" s="381">
        <v>53.316652766194053</v>
      </c>
      <c r="K18" s="381">
        <v>48.89128152195191</v>
      </c>
      <c r="L18" s="365"/>
      <c r="M18" s="282" t="s">
        <v>366</v>
      </c>
      <c r="N18" s="159">
        <v>20.933852140077821</v>
      </c>
      <c r="O18" s="159">
        <v>21.434017678122618</v>
      </c>
      <c r="P18" s="159">
        <v>19.499919056939767</v>
      </c>
      <c r="Q18" s="159">
        <v>16.858227943296193</v>
      </c>
      <c r="R18" s="159">
        <v>18.182419800473173</v>
      </c>
      <c r="S18" s="283">
        <v>19.815588030619345</v>
      </c>
      <c r="T18" s="283"/>
      <c r="U18" s="283">
        <v>20.038921323324992</v>
      </c>
      <c r="V18" s="283">
        <v>19.540495808937372</v>
      </c>
    </row>
    <row r="19" spans="1:22" ht="16">
      <c r="A19" s="370" t="s">
        <v>325</v>
      </c>
      <c r="B19" s="376">
        <v>96.964980544747078</v>
      </c>
      <c r="C19" s="376">
        <v>116.79986444890007</v>
      </c>
      <c r="D19" s="376">
        <v>86.461905252468767</v>
      </c>
      <c r="E19" s="376">
        <v>72.634521138588411</v>
      </c>
      <c r="F19" s="376">
        <v>65.565905067584325</v>
      </c>
      <c r="G19" s="376">
        <v>96.856877754581291</v>
      </c>
      <c r="H19" s="376">
        <f t="shared" si="0"/>
        <v>31.290972686996966</v>
      </c>
      <c r="I19" s="376"/>
      <c r="J19" s="376">
        <v>86.377536836252432</v>
      </c>
      <c r="K19" s="368">
        <v>125.86980121371749</v>
      </c>
      <c r="L19" s="365"/>
      <c r="M19" s="5"/>
      <c r="N19" s="258"/>
      <c r="O19" s="258"/>
      <c r="P19" s="258"/>
      <c r="Q19" s="258"/>
      <c r="R19" s="258"/>
      <c r="S19" s="157"/>
      <c r="T19" s="157"/>
      <c r="U19" s="157"/>
      <c r="V19" s="157"/>
    </row>
    <row r="20" spans="1:22" ht="16">
      <c r="A20" s="370" t="s">
        <v>236</v>
      </c>
      <c r="B20" s="380">
        <v>0</v>
      </c>
      <c r="C20" s="380">
        <v>0</v>
      </c>
      <c r="D20" s="380">
        <v>48.860174542671714</v>
      </c>
      <c r="E20" s="380">
        <v>53.06894952558816</v>
      </c>
      <c r="F20" s="380">
        <v>49.608722267260063</v>
      </c>
      <c r="G20" s="381">
        <v>3.5432614242635121</v>
      </c>
      <c r="H20" s="381">
        <f t="shared" si="0"/>
        <v>-46.065460842996551</v>
      </c>
      <c r="I20" s="381"/>
      <c r="J20" s="381">
        <v>3.2582707812065612</v>
      </c>
      <c r="K20" s="381">
        <v>0</v>
      </c>
      <c r="L20" s="365"/>
      <c r="M20" s="280" t="s">
        <v>212</v>
      </c>
      <c r="N20" s="161">
        <v>413.8910505836576</v>
      </c>
      <c r="O20" s="161">
        <v>860.29764762361992</v>
      </c>
      <c r="P20" s="161">
        <v>532.88495783602411</v>
      </c>
      <c r="Q20" s="161">
        <v>287.75553689382451</v>
      </c>
      <c r="R20" s="161">
        <v>356.76587859636351</v>
      </c>
      <c r="S20" s="284">
        <v>252.28485270238923</v>
      </c>
      <c r="T20" s="284"/>
      <c r="U20" s="284">
        <v>215.39616346955793</v>
      </c>
      <c r="V20" s="284">
        <v>209.50419106262567</v>
      </c>
    </row>
    <row r="21" spans="1:22" ht="16">
      <c r="A21" s="375"/>
      <c r="B21" s="376"/>
      <c r="C21" s="368"/>
      <c r="D21" s="368"/>
      <c r="E21" s="368"/>
      <c r="F21" s="368"/>
      <c r="G21" s="368"/>
      <c r="H21" s="368"/>
      <c r="I21" s="368"/>
      <c r="J21" s="368"/>
      <c r="K21" s="368"/>
      <c r="L21" s="365"/>
      <c r="M21" s="6"/>
      <c r="N21" s="162"/>
      <c r="O21" s="162"/>
      <c r="P21" s="162"/>
      <c r="Q21" s="162"/>
      <c r="R21" s="162"/>
      <c r="S21" s="157"/>
      <c r="T21" s="157"/>
      <c r="U21" s="157"/>
      <c r="V21" s="157"/>
    </row>
    <row r="22" spans="1:22" ht="16">
      <c r="A22" s="361" t="s">
        <v>57</v>
      </c>
      <c r="B22" s="360">
        <v>859.96108949416339</v>
      </c>
      <c r="C22" s="360">
        <v>855.92047668803491</v>
      </c>
      <c r="D22" s="360">
        <v>747.29576594210369</v>
      </c>
      <c r="E22" s="360">
        <v>769.38696213479056</v>
      </c>
      <c r="F22" s="360">
        <v>649.5541253743196</v>
      </c>
      <c r="G22" s="360">
        <v>1098.1326838320574</v>
      </c>
      <c r="H22" s="360">
        <f t="shared" si="0"/>
        <v>448.57855845773781</v>
      </c>
      <c r="I22" s="360"/>
      <c r="J22" s="360">
        <v>1086.4498192938561</v>
      </c>
      <c r="K22" s="382">
        <v>1079.9549749959958</v>
      </c>
      <c r="L22" s="365"/>
      <c r="M22" s="280" t="s">
        <v>407</v>
      </c>
      <c r="N22" s="161">
        <v>1922.9182879377433</v>
      </c>
      <c r="O22" s="161">
        <v>2440.8517127446275</v>
      </c>
      <c r="P22" s="161">
        <v>3601.112599155249</v>
      </c>
      <c r="Q22" s="161">
        <v>3913.4527405587655</v>
      </c>
      <c r="R22" s="161">
        <v>4382.6166801780191</v>
      </c>
      <c r="S22" s="284">
        <v>5834.9628856413819</v>
      </c>
      <c r="T22" s="164"/>
      <c r="U22" s="165">
        <v>6064.6761189880444</v>
      </c>
      <c r="V22" s="165">
        <v>6615.5211688704585</v>
      </c>
    </row>
    <row r="23" spans="1:22" ht="16">
      <c r="A23" s="383" t="s">
        <v>63</v>
      </c>
      <c r="B23" s="376">
        <v>210.54474708171207</v>
      </c>
      <c r="C23" s="368">
        <v>170.93558498771569</v>
      </c>
      <c r="D23" s="368">
        <v>185.09470338047655</v>
      </c>
      <c r="E23" s="368">
        <v>215.44689971547822</v>
      </c>
      <c r="F23" s="368">
        <v>205.40840130370762</v>
      </c>
      <c r="G23" s="368">
        <v>111.92298770586871</v>
      </c>
      <c r="H23" s="368">
        <f t="shared" si="0"/>
        <v>-93.485413597838914</v>
      </c>
      <c r="I23" s="368"/>
      <c r="J23" s="368">
        <v>109.74701139838754</v>
      </c>
      <c r="K23" s="368">
        <v>171.48208787884181</v>
      </c>
      <c r="L23" s="365"/>
      <c r="M23" s="285"/>
      <c r="N23" s="162"/>
      <c r="O23" s="162"/>
      <c r="P23" s="162"/>
      <c r="Q23" s="162"/>
      <c r="R23" s="162"/>
      <c r="S23" s="157"/>
      <c r="T23" s="157"/>
      <c r="U23" s="157"/>
      <c r="V23" s="157"/>
    </row>
    <row r="24" spans="1:22" ht="16">
      <c r="A24" s="366"/>
      <c r="B24" s="367"/>
      <c r="C24" s="368"/>
      <c r="D24" s="368"/>
      <c r="E24" s="368"/>
      <c r="F24" s="368"/>
      <c r="G24" s="368"/>
      <c r="H24" s="368"/>
      <c r="I24" s="368"/>
      <c r="J24" s="368"/>
      <c r="K24" s="368"/>
      <c r="L24" s="365"/>
      <c r="M24" s="282" t="s">
        <v>449</v>
      </c>
      <c r="N24" s="159">
        <v>774.31906614785987</v>
      </c>
      <c r="O24" s="159">
        <v>1073.2540735929513</v>
      </c>
      <c r="P24" s="159">
        <v>1335.3838908593211</v>
      </c>
      <c r="Q24" s="159">
        <v>1555.3313362495769</v>
      </c>
      <c r="R24" s="159">
        <v>1357.2953030127558</v>
      </c>
      <c r="S24" s="283">
        <v>1522.668754349339</v>
      </c>
      <c r="T24" s="283"/>
      <c r="U24" s="283">
        <v>1490.1807061440088</v>
      </c>
      <c r="V24" s="283">
        <v>1519.3091420334217</v>
      </c>
    </row>
    <row r="25" spans="1:22" ht="16">
      <c r="A25" s="384" t="s">
        <v>271</v>
      </c>
      <c r="B25" s="360">
        <v>32274.980544747079</v>
      </c>
      <c r="C25" s="360">
        <v>38735.421196803254</v>
      </c>
      <c r="D25" s="360">
        <v>64033.966651459181</v>
      </c>
      <c r="E25" s="360">
        <v>64944.47438677412</v>
      </c>
      <c r="F25" s="360">
        <v>60839.609218602651</v>
      </c>
      <c r="G25" s="360">
        <v>103192.31616794248</v>
      </c>
      <c r="H25" s="360">
        <f t="shared" si="0"/>
        <v>42352.70694933983</v>
      </c>
      <c r="I25" s="360"/>
      <c r="J25" s="360">
        <v>103572.8495968863</v>
      </c>
      <c r="K25" s="368">
        <v>99718.411311419972</v>
      </c>
      <c r="L25" s="365"/>
      <c r="M25" s="282" t="s">
        <v>450</v>
      </c>
      <c r="N25" s="159">
        <v>321.40077821011675</v>
      </c>
      <c r="O25" s="159">
        <v>493.99903984637541</v>
      </c>
      <c r="P25" s="159">
        <v>771.29906253219337</v>
      </c>
      <c r="Q25" s="159">
        <v>841.98388127796647</v>
      </c>
      <c r="R25" s="159">
        <v>1090.6308422811574</v>
      </c>
      <c r="S25" s="283">
        <v>1869.8097889120852</v>
      </c>
      <c r="T25" s="283"/>
      <c r="U25" s="283">
        <v>1917.3366694467611</v>
      </c>
      <c r="V25" s="283">
        <v>2182.5692726593225</v>
      </c>
    </row>
    <row r="26" spans="1:22" ht="16">
      <c r="A26" s="385" t="s">
        <v>272</v>
      </c>
      <c r="B26" s="376">
        <v>7360.3501945525295</v>
      </c>
      <c r="C26" s="376">
        <v>6619.1861286041058</v>
      </c>
      <c r="D26" s="376">
        <v>16227.567734624497</v>
      </c>
      <c r="E26" s="376">
        <v>18141.609114723688</v>
      </c>
      <c r="F26" s="376">
        <v>25305.767417236071</v>
      </c>
      <c r="G26" s="376">
        <v>29080.288796102992</v>
      </c>
      <c r="H26" s="376">
        <f t="shared" si="0"/>
        <v>3774.5213788669207</v>
      </c>
      <c r="I26" s="376"/>
      <c r="J26" s="376">
        <v>28475.095913261048</v>
      </c>
      <c r="K26" s="368">
        <v>25708.80568062501</v>
      </c>
      <c r="L26" s="365"/>
      <c r="M26" s="282" t="s">
        <v>213</v>
      </c>
      <c r="N26" s="159">
        <v>0</v>
      </c>
      <c r="O26" s="159">
        <v>0</v>
      </c>
      <c r="P26" s="159">
        <v>0</v>
      </c>
      <c r="Q26" s="159">
        <v>0</v>
      </c>
      <c r="R26" s="159">
        <v>38.110285723739722</v>
      </c>
      <c r="S26" s="283">
        <v>54.030387381118075</v>
      </c>
      <c r="T26" s="283"/>
      <c r="U26" s="283">
        <v>58.982485404503748</v>
      </c>
      <c r="V26" s="283">
        <v>27.095086401736928</v>
      </c>
    </row>
    <row r="27" spans="1:22" ht="16">
      <c r="A27" s="385" t="s">
        <v>273</v>
      </c>
      <c r="B27" s="376">
        <v>24914.630350194555</v>
      </c>
      <c r="C27" s="376">
        <v>32116.235068199148</v>
      </c>
      <c r="D27" s="376">
        <v>47806.384199914646</v>
      </c>
      <c r="E27" s="376">
        <v>46802.865272050432</v>
      </c>
      <c r="F27" s="376">
        <v>35533.84180136658</v>
      </c>
      <c r="G27" s="376">
        <v>74112.021572720943</v>
      </c>
      <c r="H27" s="376">
        <f t="shared" si="0"/>
        <v>38578.179771354364</v>
      </c>
      <c r="I27" s="376"/>
      <c r="J27" s="376">
        <v>75097.75368362524</v>
      </c>
      <c r="K27" s="368">
        <v>74009.610079906037</v>
      </c>
      <c r="L27" s="365"/>
      <c r="M27" s="282" t="s">
        <v>451</v>
      </c>
      <c r="N27" s="159">
        <v>482.76264591439684</v>
      </c>
      <c r="O27" s="159">
        <v>536.13284007794186</v>
      </c>
      <c r="P27" s="159">
        <v>1115.159899336267</v>
      </c>
      <c r="Q27" s="159">
        <v>1153.0025193336926</v>
      </c>
      <c r="R27" s="159">
        <v>1457.8280363317506</v>
      </c>
      <c r="S27" s="283">
        <v>1748.2718626768728</v>
      </c>
      <c r="T27" s="283"/>
      <c r="U27" s="283">
        <v>1851.9877675840978</v>
      </c>
      <c r="V27" s="283">
        <v>1897.6882418892703</v>
      </c>
    </row>
    <row r="28" spans="1:22" ht="16">
      <c r="A28" s="385" t="s">
        <v>200</v>
      </c>
      <c r="B28" s="376">
        <v>4497.8210116731516</v>
      </c>
      <c r="C28" s="376">
        <v>4392.0533167659769</v>
      </c>
      <c r="D28" s="376">
        <v>4792.6091627544192</v>
      </c>
      <c r="E28" s="376">
        <v>4899.8408182194207</v>
      </c>
      <c r="F28" s="376">
        <v>5793.4003937594089</v>
      </c>
      <c r="G28" s="376">
        <v>14217.948271862675</v>
      </c>
      <c r="H28" s="376">
        <f t="shared" si="0"/>
        <v>8424.5478781032652</v>
      </c>
      <c r="I28" s="376"/>
      <c r="J28" s="376"/>
      <c r="K28" s="368"/>
      <c r="L28" s="365"/>
      <c r="M28" s="282" t="s">
        <v>361</v>
      </c>
      <c r="N28" s="159">
        <v>21.595330739299612</v>
      </c>
      <c r="O28" s="159">
        <v>19.541950241450397</v>
      </c>
      <c r="P28" s="159">
        <v>25.636874714859676</v>
      </c>
      <c r="Q28" s="159">
        <v>25.45655089430079</v>
      </c>
      <c r="R28" s="159">
        <v>25.3379216782754</v>
      </c>
      <c r="S28" s="283">
        <v>26.154024588262587</v>
      </c>
      <c r="T28" s="283"/>
      <c r="U28" s="283">
        <v>27.856547122602173</v>
      </c>
      <c r="V28" s="283">
        <v>24.118631097506714</v>
      </c>
    </row>
    <row r="29" spans="1:22" ht="16">
      <c r="A29" s="384" t="s">
        <v>233</v>
      </c>
      <c r="B29" s="360">
        <v>20416.809338521402</v>
      </c>
      <c r="C29" s="360">
        <v>27724.181751433174</v>
      </c>
      <c r="D29" s="360">
        <v>43013.789754080266</v>
      </c>
      <c r="E29" s="360">
        <v>41903.024453831014</v>
      </c>
      <c r="F29" s="360">
        <v>29740.441407607166</v>
      </c>
      <c r="G29" s="360">
        <v>59894.073300858268</v>
      </c>
      <c r="H29" s="360">
        <f t="shared" si="0"/>
        <v>30153.631893251102</v>
      </c>
      <c r="I29" s="360"/>
      <c r="J29" s="360"/>
      <c r="K29" s="368"/>
      <c r="L29" s="365"/>
      <c r="M29" s="282" t="s">
        <v>362</v>
      </c>
      <c r="N29" s="159">
        <v>218.32684824902722</v>
      </c>
      <c r="O29" s="159">
        <v>233.59972889780013</v>
      </c>
      <c r="P29" s="159">
        <v>225.43378121826666</v>
      </c>
      <c r="Q29" s="159">
        <v>214.88286978428991</v>
      </c>
      <c r="R29" s="159">
        <v>236.22255678904088</v>
      </c>
      <c r="S29" s="283">
        <v>341.75365344467644</v>
      </c>
      <c r="T29" s="283"/>
      <c r="U29" s="283">
        <v>337.35335001390047</v>
      </c>
      <c r="V29" s="283">
        <v>325.91073303553947</v>
      </c>
    </row>
    <row r="30" spans="1:22" ht="16">
      <c r="A30" s="384" t="s">
        <v>35</v>
      </c>
      <c r="B30" s="415">
        <v>-1.6</v>
      </c>
      <c r="C30" s="415">
        <v>-5.9</v>
      </c>
      <c r="D30" s="415">
        <v>-3.8</v>
      </c>
      <c r="E30" s="415">
        <v>-1.3</v>
      </c>
      <c r="F30" s="415">
        <v>-3.4</v>
      </c>
      <c r="G30" s="415">
        <v>-2.8</v>
      </c>
      <c r="H30" s="415"/>
      <c r="I30" s="415"/>
      <c r="J30" s="415">
        <v>-3.2</v>
      </c>
      <c r="K30" s="416">
        <v>-2.5</v>
      </c>
      <c r="L30" s="365"/>
      <c r="M30" s="282" t="s">
        <v>363</v>
      </c>
      <c r="N30" s="159">
        <v>55.136186770428019</v>
      </c>
      <c r="O30" s="159">
        <v>33.153539860495329</v>
      </c>
      <c r="P30" s="159">
        <v>29.345538565688972</v>
      </c>
      <c r="Q30" s="159">
        <v>44.332752591404187</v>
      </c>
      <c r="R30" s="159">
        <v>45.348510166603248</v>
      </c>
      <c r="S30" s="283">
        <v>44.096497332405477</v>
      </c>
      <c r="T30" s="283"/>
      <c r="U30" s="283">
        <v>43.747567417292188</v>
      </c>
      <c r="V30" s="283">
        <v>28.1539748358278</v>
      </c>
    </row>
    <row r="31" spans="1:22" ht="16">
      <c r="A31" s="386"/>
      <c r="B31" s="375"/>
      <c r="C31" s="383"/>
      <c r="D31" s="383"/>
      <c r="E31" s="383"/>
      <c r="F31" s="383"/>
      <c r="G31" s="383"/>
      <c r="H31" s="383"/>
      <c r="I31" s="383"/>
      <c r="J31" s="383"/>
      <c r="K31" s="368"/>
      <c r="L31" s="365"/>
      <c r="M31" s="282" t="s">
        <v>371</v>
      </c>
      <c r="N31" s="159">
        <v>24.591439688715951</v>
      </c>
      <c r="O31" s="159">
        <v>14.289345118748411</v>
      </c>
      <c r="P31" s="159">
        <v>29.345538565688972</v>
      </c>
      <c r="Q31" s="159">
        <v>26.120852813255958</v>
      </c>
      <c r="R31" s="159">
        <v>25.743262247075755</v>
      </c>
      <c r="S31" s="283">
        <v>18.51658547900719</v>
      </c>
      <c r="T31" s="283"/>
      <c r="U31" s="283">
        <v>21.795941061996107</v>
      </c>
      <c r="V31" s="283">
        <v>15.905572066701071</v>
      </c>
    </row>
    <row r="32" spans="1:22" ht="16">
      <c r="A32" s="425"/>
      <c r="B32" s="426"/>
      <c r="C32" s="426"/>
      <c r="D32" s="426"/>
      <c r="E32" s="426"/>
      <c r="F32" s="426"/>
      <c r="G32" s="426"/>
      <c r="H32" s="387"/>
      <c r="I32" s="387"/>
      <c r="J32" s="387"/>
      <c r="K32" s="383"/>
      <c r="L32" s="365"/>
      <c r="M32" s="282" t="s">
        <v>372</v>
      </c>
      <c r="N32" s="159">
        <v>0</v>
      </c>
      <c r="O32" s="159">
        <v>0</v>
      </c>
      <c r="P32" s="159">
        <v>0</v>
      </c>
      <c r="Q32" s="159">
        <v>0</v>
      </c>
      <c r="R32" s="159">
        <v>43.032278344886912</v>
      </c>
      <c r="S32" s="283">
        <v>53.670842032011137</v>
      </c>
      <c r="T32" s="283"/>
      <c r="U32" s="283">
        <v>58.710036141228805</v>
      </c>
      <c r="V32" s="283">
        <v>53.416027477709946</v>
      </c>
    </row>
    <row r="33" spans="1:22" ht="37" customHeight="1">
      <c r="A33" s="366"/>
      <c r="B33" s="388"/>
      <c r="C33" s="383"/>
      <c r="D33" s="383"/>
      <c r="E33" s="383"/>
      <c r="F33" s="383"/>
      <c r="G33" s="383"/>
      <c r="H33" s="383"/>
      <c r="I33" s="383"/>
      <c r="J33" s="383"/>
      <c r="K33" s="383"/>
      <c r="L33" s="365"/>
      <c r="M33" s="282" t="s">
        <v>215</v>
      </c>
      <c r="N33" s="159">
        <v>0</v>
      </c>
      <c r="O33" s="159">
        <v>0</v>
      </c>
      <c r="P33" s="159">
        <v>0</v>
      </c>
      <c r="Q33" s="159">
        <v>0</v>
      </c>
      <c r="R33" s="159">
        <v>0</v>
      </c>
      <c r="S33" s="283">
        <v>5.7817211783808862</v>
      </c>
      <c r="T33" s="283"/>
      <c r="U33" s="283">
        <v>7.1782040589380038</v>
      </c>
      <c r="V33" s="283">
        <v>4.716057731665213</v>
      </c>
    </row>
    <row r="34" spans="1:22" ht="19">
      <c r="A34" s="389" t="s">
        <v>360</v>
      </c>
      <c r="B34" s="390"/>
      <c r="C34" s="383"/>
      <c r="D34" s="383"/>
      <c r="E34" s="383"/>
      <c r="F34" s="383"/>
      <c r="G34" s="383"/>
      <c r="H34" s="383"/>
      <c r="I34" s="383"/>
      <c r="J34" s="383"/>
      <c r="K34" s="383"/>
      <c r="L34" s="365"/>
      <c r="M34" s="282" t="s">
        <v>350</v>
      </c>
      <c r="N34" s="159">
        <v>0</v>
      </c>
      <c r="O34" s="159">
        <v>0</v>
      </c>
      <c r="P34" s="159">
        <v>0</v>
      </c>
      <c r="Q34" s="159">
        <v>0</v>
      </c>
      <c r="R34" s="159">
        <v>0</v>
      </c>
      <c r="S34" s="283">
        <v>75.782881002087692</v>
      </c>
      <c r="T34" s="283"/>
      <c r="U34" s="283">
        <v>158.82123992215736</v>
      </c>
      <c r="V34" s="283">
        <v>436.70694595219874</v>
      </c>
    </row>
    <row r="35" spans="1:22" ht="16">
      <c r="A35" s="366"/>
      <c r="B35" s="388"/>
      <c r="C35" s="383"/>
      <c r="D35" s="383"/>
      <c r="E35" s="383"/>
      <c r="F35" s="383"/>
      <c r="G35" s="383"/>
      <c r="H35" s="383"/>
      <c r="I35" s="383"/>
      <c r="J35" s="383"/>
      <c r="K35" s="383"/>
      <c r="L35" s="365"/>
      <c r="M35" s="282" t="s">
        <v>351</v>
      </c>
      <c r="N35" s="159">
        <v>0</v>
      </c>
      <c r="O35" s="159">
        <v>0</v>
      </c>
      <c r="P35" s="159">
        <v>0</v>
      </c>
      <c r="Q35" s="159">
        <v>0</v>
      </c>
      <c r="R35" s="159">
        <v>0</v>
      </c>
      <c r="S35" s="283">
        <v>3.1025284156808164</v>
      </c>
      <c r="T35" s="283"/>
      <c r="U35" s="283">
        <v>0.1834862385321101</v>
      </c>
      <c r="V35" s="283">
        <v>0</v>
      </c>
    </row>
    <row r="36" spans="1:22" ht="30">
      <c r="A36" s="391" t="s">
        <v>201</v>
      </c>
      <c r="B36" s="392" t="s">
        <v>107</v>
      </c>
      <c r="C36" s="392" t="s">
        <v>253</v>
      </c>
      <c r="D36" s="392" t="s">
        <v>242</v>
      </c>
      <c r="E36" s="392" t="s">
        <v>132</v>
      </c>
      <c r="F36" s="392" t="s">
        <v>294</v>
      </c>
      <c r="G36" s="393" t="s">
        <v>278</v>
      </c>
      <c r="H36" s="393" t="s">
        <v>392</v>
      </c>
      <c r="I36" s="393"/>
      <c r="J36" s="392" t="s">
        <v>279</v>
      </c>
      <c r="K36" s="392" t="s">
        <v>280</v>
      </c>
      <c r="L36" s="365"/>
      <c r="M36" s="282" t="s">
        <v>352</v>
      </c>
      <c r="N36" s="159">
        <v>0</v>
      </c>
      <c r="O36" s="159">
        <v>0</v>
      </c>
      <c r="P36" s="159">
        <v>0</v>
      </c>
      <c r="Q36" s="159">
        <v>0</v>
      </c>
      <c r="R36" s="159">
        <v>0</v>
      </c>
      <c r="S36" s="283">
        <v>7.5388540941776855E-2</v>
      </c>
      <c r="T36" s="283"/>
      <c r="U36" s="283">
        <v>-5.5601890464275786E-2</v>
      </c>
      <c r="V36" s="283">
        <v>0</v>
      </c>
    </row>
    <row r="37" spans="1:22" ht="16">
      <c r="A37" s="366"/>
      <c r="B37" s="367"/>
      <c r="C37" s="368"/>
      <c r="D37" s="368"/>
      <c r="E37" s="368"/>
      <c r="F37" s="368"/>
      <c r="G37" s="368"/>
      <c r="H37" s="368"/>
      <c r="I37" s="368"/>
      <c r="J37" s="368"/>
      <c r="K37" s="368"/>
      <c r="L37" s="365"/>
      <c r="M37" s="282" t="s">
        <v>353</v>
      </c>
      <c r="N37" s="159">
        <v>0</v>
      </c>
      <c r="O37" s="159">
        <v>0</v>
      </c>
      <c r="P37" s="159">
        <v>0</v>
      </c>
      <c r="Q37" s="159">
        <v>0</v>
      </c>
      <c r="R37" s="159">
        <v>0</v>
      </c>
      <c r="S37" s="283">
        <v>0</v>
      </c>
      <c r="T37" s="283"/>
      <c r="U37" s="283">
        <v>17.49235474006116</v>
      </c>
      <c r="V37" s="283">
        <v>22.338986670463239</v>
      </c>
    </row>
    <row r="38" spans="1:22" ht="18">
      <c r="A38" s="361" t="s">
        <v>193</v>
      </c>
      <c r="B38" s="399">
        <v>19611.984435797665</v>
      </c>
      <c r="C38" s="399">
        <v>22828.047781762729</v>
      </c>
      <c r="D38" s="399">
        <v>20741.821071686118</v>
      </c>
      <c r="E38" s="399">
        <v>19559.1040697893</v>
      </c>
      <c r="F38" s="399">
        <v>18966.968879771022</v>
      </c>
      <c r="G38" s="400">
        <v>20332.225701693344</v>
      </c>
      <c r="H38" s="400">
        <f>+G38-F38</f>
        <v>1365.2568219223213</v>
      </c>
      <c r="I38" s="400"/>
      <c r="J38" s="400">
        <v>20898.398665554629</v>
      </c>
      <c r="K38" s="400">
        <v>21739.989500097879</v>
      </c>
      <c r="L38" s="365"/>
      <c r="M38" s="282" t="s">
        <v>366</v>
      </c>
      <c r="N38" s="159">
        <v>24.785992217898833</v>
      </c>
      <c r="O38" s="159">
        <v>36.852955296376834</v>
      </c>
      <c r="P38" s="159">
        <v>69.50801336296341</v>
      </c>
      <c r="Q38" s="159">
        <v>52.341977614278733</v>
      </c>
      <c r="R38" s="159">
        <v>63.067683602733148</v>
      </c>
      <c r="S38" s="283">
        <v>71.247970308513104</v>
      </c>
      <c r="T38" s="283"/>
      <c r="U38" s="283">
        <v>73.105365582429798</v>
      </c>
      <c r="V38" s="283">
        <v>77.592497019095575</v>
      </c>
    </row>
    <row r="39" spans="1:22" ht="16">
      <c r="A39" s="366"/>
      <c r="B39" s="401"/>
      <c r="C39" s="401"/>
      <c r="D39" s="401"/>
      <c r="E39" s="401"/>
      <c r="F39" s="401"/>
      <c r="G39" s="401"/>
      <c r="H39" s="401"/>
      <c r="I39" s="401"/>
      <c r="J39" s="401"/>
      <c r="K39" s="368"/>
      <c r="L39" s="365"/>
      <c r="M39" s="5"/>
      <c r="N39" s="258"/>
      <c r="O39" s="258"/>
      <c r="P39" s="258"/>
      <c r="Q39" s="258"/>
      <c r="R39" s="258"/>
      <c r="S39" s="157"/>
      <c r="T39" s="157"/>
      <c r="U39" s="157"/>
      <c r="V39" s="157"/>
    </row>
    <row r="40" spans="1:22" ht="16">
      <c r="A40" s="361" t="s">
        <v>36</v>
      </c>
      <c r="B40" s="371">
        <v>3465.0583657587545</v>
      </c>
      <c r="C40" s="371">
        <v>4261.1900256982299</v>
      </c>
      <c r="D40" s="371">
        <v>3943.1632547940367</v>
      </c>
      <c r="E40" s="371">
        <v>3804.5573618440017</v>
      </c>
      <c r="F40" s="371">
        <v>3431.2327316645437</v>
      </c>
      <c r="G40" s="369">
        <v>4073.8459754117371</v>
      </c>
      <c r="H40" s="369">
        <f t="shared" ref="H40:H83" si="1">+G40-F40</f>
        <v>642.61324374719334</v>
      </c>
      <c r="I40" s="369"/>
      <c r="J40" s="369">
        <v>4140.9841534612178</v>
      </c>
      <c r="K40" s="369">
        <v>4507.6168781477454</v>
      </c>
      <c r="L40" s="365"/>
      <c r="M40" s="280" t="s">
        <v>354</v>
      </c>
      <c r="N40" s="158">
        <v>255.36964980544747</v>
      </c>
      <c r="O40" s="158">
        <v>237.80746095845925</v>
      </c>
      <c r="P40" s="158">
        <v>214.3372235058647</v>
      </c>
      <c r="Q40" s="158">
        <v>160.39757843149542</v>
      </c>
      <c r="R40" s="158">
        <v>217.66788544579191</v>
      </c>
      <c r="S40" s="281">
        <v>406.32103920204133</v>
      </c>
      <c r="T40" s="281"/>
      <c r="U40" s="281">
        <v>468.93522379760907</v>
      </c>
      <c r="V40" s="281">
        <v>291.06084604296058</v>
      </c>
    </row>
    <row r="41" spans="1:22" ht="16">
      <c r="A41" s="366"/>
      <c r="B41" s="401"/>
      <c r="C41" s="401"/>
      <c r="D41" s="401"/>
      <c r="E41" s="401"/>
      <c r="F41" s="401"/>
      <c r="G41" s="401"/>
      <c r="H41" s="401"/>
      <c r="I41" s="401"/>
      <c r="J41" s="401"/>
      <c r="K41" s="368"/>
      <c r="L41" s="365"/>
      <c r="M41" s="282" t="s">
        <v>430</v>
      </c>
      <c r="N41" s="159">
        <v>108.79377431906615</v>
      </c>
      <c r="O41" s="159">
        <v>51.396458727514052</v>
      </c>
      <c r="P41" s="159">
        <v>16.218045887356695</v>
      </c>
      <c r="Q41" s="159">
        <v>17.397189877542836</v>
      </c>
      <c r="R41" s="159">
        <v>24.63477987525437</v>
      </c>
      <c r="S41" s="283">
        <v>79.616098353050333</v>
      </c>
      <c r="T41" s="283"/>
      <c r="U41" s="283">
        <v>81.74589936057825</v>
      </c>
      <c r="V41" s="283">
        <v>83.901336512964704</v>
      </c>
    </row>
    <row r="42" spans="1:22" ht="16">
      <c r="A42" s="396" t="s">
        <v>195</v>
      </c>
      <c r="B42" s="360">
        <v>1828.3657587548641</v>
      </c>
      <c r="C42" s="360">
        <v>2293.8917285589223</v>
      </c>
      <c r="D42" s="360">
        <v>3384.1999146418639</v>
      </c>
      <c r="E42" s="360">
        <v>3679.856611057493</v>
      </c>
      <c r="F42" s="360">
        <v>4214.565789255993</v>
      </c>
      <c r="G42" s="360">
        <v>5341.7826490373463</v>
      </c>
      <c r="H42" s="360">
        <f t="shared" si="1"/>
        <v>1127.2168597813534</v>
      </c>
      <c r="I42" s="360"/>
      <c r="J42" s="360">
        <v>5658.3764247984427</v>
      </c>
      <c r="K42" s="360">
        <v>5953.3243757897162</v>
      </c>
      <c r="L42" s="365"/>
      <c r="M42" s="282" t="s">
        <v>355</v>
      </c>
      <c r="N42" s="159">
        <v>146.57587548638131</v>
      </c>
      <c r="O42" s="159">
        <v>186.4110022309452</v>
      </c>
      <c r="P42" s="159">
        <v>198.133894538551</v>
      </c>
      <c r="Q42" s="159">
        <v>143.00038855395258</v>
      </c>
      <c r="R42" s="159">
        <v>193.03310557053751</v>
      </c>
      <c r="S42" s="283">
        <v>326.70494084899093</v>
      </c>
      <c r="T42" s="283"/>
      <c r="U42" s="283">
        <v>387.18932443703085</v>
      </c>
      <c r="V42" s="283">
        <v>207.15950952999589</v>
      </c>
    </row>
    <row r="43" spans="1:22" ht="16">
      <c r="A43" s="397" t="s">
        <v>194</v>
      </c>
      <c r="B43" s="368">
        <v>1030.933852140078</v>
      </c>
      <c r="C43" s="368">
        <v>1485.0752591002797</v>
      </c>
      <c r="D43" s="368">
        <v>1921.3233454502642</v>
      </c>
      <c r="E43" s="368">
        <v>2183.7358835842219</v>
      </c>
      <c r="F43" s="368">
        <v>2228.2150124911072</v>
      </c>
      <c r="G43" s="368">
        <v>2967.3393644166085</v>
      </c>
      <c r="H43" s="368">
        <f t="shared" si="1"/>
        <v>739.12435192550129</v>
      </c>
      <c r="I43" s="368"/>
      <c r="J43" s="368">
        <v>2982.6355296080064</v>
      </c>
      <c r="K43" s="368">
        <v>3100.2874125749672</v>
      </c>
      <c r="L43" s="365"/>
      <c r="M43" s="5"/>
      <c r="N43" s="258"/>
      <c r="O43" s="258"/>
      <c r="P43" s="258"/>
      <c r="Q43" s="258"/>
      <c r="R43" s="258"/>
      <c r="S43" s="157"/>
      <c r="T43" s="157"/>
      <c r="U43" s="157"/>
      <c r="V43" s="157"/>
    </row>
    <row r="44" spans="1:22" ht="16">
      <c r="A44" s="397" t="s">
        <v>313</v>
      </c>
      <c r="B44" s="376">
        <v>482.76264591439684</v>
      </c>
      <c r="C44" s="376">
        <v>536.13284007794186</v>
      </c>
      <c r="D44" s="376">
        <v>1115.159899336267</v>
      </c>
      <c r="E44" s="376">
        <v>1153.0025193336926</v>
      </c>
      <c r="F44" s="376">
        <v>1457.8280363317506</v>
      </c>
      <c r="G44" s="376">
        <v>1748.2718626768728</v>
      </c>
      <c r="H44" s="376">
        <f t="shared" si="1"/>
        <v>290.44382634512226</v>
      </c>
      <c r="I44" s="376"/>
      <c r="J44" s="376">
        <v>1851.9877675840978</v>
      </c>
      <c r="K44" s="368">
        <v>1897.6882418892703</v>
      </c>
      <c r="L44" s="365"/>
      <c r="M44" s="280" t="s">
        <v>228</v>
      </c>
      <c r="N44" s="158">
        <v>167.27626459143968</v>
      </c>
      <c r="O44" s="158">
        <v>280.08246025246393</v>
      </c>
      <c r="P44" s="158">
        <v>315.03039043988872</v>
      </c>
      <c r="Q44" s="158">
        <v>333.30408733690138</v>
      </c>
      <c r="R44" s="158">
        <v>301.4079380573433</v>
      </c>
      <c r="S44" s="281">
        <v>270.23892368360009</v>
      </c>
      <c r="T44" s="281"/>
      <c r="U44" s="281">
        <v>268.84070058381985</v>
      </c>
      <c r="V44" s="281">
        <v>219.31003185563523</v>
      </c>
    </row>
    <row r="45" spans="1:22" ht="16">
      <c r="A45" s="394" t="s">
        <v>38</v>
      </c>
      <c r="B45" s="376">
        <f>+B42-B43-B44</f>
        <v>314.66926070038932</v>
      </c>
      <c r="C45" s="376">
        <f t="shared" ref="C45:K45" si="2">+C42-C43-C44</f>
        <v>272.68362938070072</v>
      </c>
      <c r="D45" s="376">
        <f t="shared" si="2"/>
        <v>347.71666985533261</v>
      </c>
      <c r="E45" s="376">
        <f t="shared" si="2"/>
        <v>343.11820813957843</v>
      </c>
      <c r="F45" s="376">
        <f t="shared" si="2"/>
        <v>528.52274043313514</v>
      </c>
      <c r="G45" s="376">
        <f t="shared" si="2"/>
        <v>626.17142194386497</v>
      </c>
      <c r="H45" s="376">
        <f t="shared" si="1"/>
        <v>97.64868151072983</v>
      </c>
      <c r="I45" s="376"/>
      <c r="J45" s="376">
        <f t="shared" si="2"/>
        <v>823.75312760633847</v>
      </c>
      <c r="K45" s="376">
        <f t="shared" si="2"/>
        <v>955.34872132547866</v>
      </c>
      <c r="L45" s="365"/>
      <c r="M45" s="6"/>
      <c r="N45" s="162"/>
      <c r="O45" s="162"/>
      <c r="P45" s="162"/>
      <c r="Q45" s="162"/>
      <c r="R45" s="162"/>
      <c r="S45" s="157"/>
      <c r="T45" s="157"/>
      <c r="U45" s="157"/>
      <c r="V45" s="157"/>
    </row>
    <row r="46" spans="1:22" ht="16">
      <c r="A46" s="366"/>
      <c r="B46" s="367"/>
      <c r="C46" s="368"/>
      <c r="D46" s="368"/>
      <c r="E46" s="368"/>
      <c r="F46" s="368"/>
      <c r="G46" s="368"/>
      <c r="H46" s="368"/>
      <c r="I46" s="368"/>
      <c r="J46" s="368"/>
      <c r="K46" s="368"/>
      <c r="L46" s="365"/>
      <c r="M46" s="280" t="s">
        <v>409</v>
      </c>
      <c r="N46" s="161">
        <v>416.96498054474711</v>
      </c>
      <c r="O46" s="161">
        <v>504.81488802914345</v>
      </c>
      <c r="P46" s="161">
        <v>518.09445319283589</v>
      </c>
      <c r="Q46" s="161">
        <v>474.11102615845476</v>
      </c>
      <c r="R46" s="161">
        <v>379.53112850123256</v>
      </c>
      <c r="S46" s="284">
        <v>596.2421711899791</v>
      </c>
      <c r="T46" s="284"/>
      <c r="U46" s="284">
        <v>596.40811787600785</v>
      </c>
      <c r="V46" s="284">
        <v>485.92301258208607</v>
      </c>
    </row>
    <row r="47" spans="1:22" ht="16">
      <c r="A47" s="402" t="s">
        <v>295</v>
      </c>
      <c r="B47" s="403">
        <v>166.77042801556422</v>
      </c>
      <c r="C47" s="403">
        <v>148.14605631018611</v>
      </c>
      <c r="D47" s="403">
        <v>223.59416621289498</v>
      </c>
      <c r="E47" s="403">
        <v>224.33350463131239</v>
      </c>
      <c r="F47" s="403">
        <v>377.01636252336914</v>
      </c>
      <c r="G47" s="403">
        <v>292.60612386917188</v>
      </c>
      <c r="H47" s="403">
        <f t="shared" si="1"/>
        <v>-84.410238654197258</v>
      </c>
      <c r="I47" s="403"/>
      <c r="J47" s="403">
        <v>326.22741173199887</v>
      </c>
      <c r="K47" s="382">
        <v>285.8820807602641</v>
      </c>
      <c r="L47" s="365"/>
      <c r="M47" s="282" t="s">
        <v>410</v>
      </c>
      <c r="N47" s="159">
        <v>265.44747081712063</v>
      </c>
      <c r="O47" s="159">
        <v>357.31834740617325</v>
      </c>
      <c r="P47" s="159">
        <v>362.06566689723178</v>
      </c>
      <c r="Q47" s="159">
        <v>318.63930912600426</v>
      </c>
      <c r="R47" s="159">
        <v>236.76025346193933</v>
      </c>
      <c r="S47" s="283">
        <v>442.10739967524938</v>
      </c>
      <c r="T47" s="283"/>
      <c r="U47" s="283">
        <v>437.89824854045037</v>
      </c>
      <c r="V47" s="283">
        <v>338.32820202523533</v>
      </c>
    </row>
    <row r="48" spans="1:22" ht="16">
      <c r="A48" s="366"/>
      <c r="B48" s="401"/>
      <c r="C48" s="401"/>
      <c r="D48" s="401"/>
      <c r="E48" s="401"/>
      <c r="F48" s="401"/>
      <c r="G48" s="401"/>
      <c r="H48" s="401"/>
      <c r="I48" s="401"/>
      <c r="J48" s="401"/>
      <c r="K48" s="368"/>
      <c r="L48" s="365"/>
      <c r="M48" s="282" t="s">
        <v>224</v>
      </c>
      <c r="N48" s="159">
        <v>117.2762645914397</v>
      </c>
      <c r="O48" s="159">
        <v>92.993702521815251</v>
      </c>
      <c r="P48" s="159">
        <v>97.308275324140169</v>
      </c>
      <c r="Q48" s="159">
        <v>98.705237957960961</v>
      </c>
      <c r="R48" s="159">
        <v>92.69890640768989</v>
      </c>
      <c r="S48" s="283">
        <v>113.02482022732545</v>
      </c>
      <c r="T48" s="283"/>
      <c r="U48" s="283">
        <v>114.473172087851</v>
      </c>
      <c r="V48" s="283">
        <v>108.32695627413642</v>
      </c>
    </row>
    <row r="49" spans="1:22" ht="16">
      <c r="A49" s="361" t="s">
        <v>232</v>
      </c>
      <c r="B49" s="360">
        <v>4526.9260700389104</v>
      </c>
      <c r="C49" s="360">
        <v>5927.6213605941657</v>
      </c>
      <c r="D49" s="360">
        <v>4283.8599537888713</v>
      </c>
      <c r="E49" s="360">
        <v>3330.885025632027</v>
      </c>
      <c r="F49" s="360">
        <v>3770.602054828516</v>
      </c>
      <c r="G49" s="360">
        <v>3499.5186731616795</v>
      </c>
      <c r="H49" s="360">
        <f t="shared" si="1"/>
        <v>-271.08338166683643</v>
      </c>
      <c r="I49" s="360"/>
      <c r="J49" s="360">
        <v>3322.2296358076173</v>
      </c>
      <c r="K49" s="368">
        <v>2660.5328255414565</v>
      </c>
      <c r="L49" s="365"/>
      <c r="M49" s="282" t="s">
        <v>225</v>
      </c>
      <c r="N49" s="159">
        <v>21.089494163424124</v>
      </c>
      <c r="O49" s="159">
        <v>31.798028861088362</v>
      </c>
      <c r="P49" s="159">
        <v>41.884354442302318</v>
      </c>
      <c r="Q49" s="159">
        <v>46.100046375794342</v>
      </c>
      <c r="R49" s="159">
        <v>40.186622106778287</v>
      </c>
      <c r="S49" s="283">
        <v>36.337276733936442</v>
      </c>
      <c r="T49" s="283"/>
      <c r="U49" s="283">
        <v>36.291353906032803</v>
      </c>
      <c r="V49" s="283">
        <v>31.099286362584756</v>
      </c>
    </row>
    <row r="50" spans="1:22" ht="16">
      <c r="A50" s="361" t="s">
        <v>401</v>
      </c>
      <c r="B50" s="360">
        <v>774.86381322957197</v>
      </c>
      <c r="C50" s="360">
        <v>701.02510519330156</v>
      </c>
      <c r="D50" s="360">
        <v>524.54046417165819</v>
      </c>
      <c r="E50" s="360">
        <v>463.20644748881341</v>
      </c>
      <c r="F50" s="360">
        <v>494.23423721522749</v>
      </c>
      <c r="G50" s="360">
        <v>867.6409185803758</v>
      </c>
      <c r="H50" s="360">
        <f t="shared" si="1"/>
        <v>373.4066813651483</v>
      </c>
      <c r="I50" s="360"/>
      <c r="J50" s="360">
        <v>897.5479566305255</v>
      </c>
      <c r="K50" s="368">
        <v>896.4602872346104</v>
      </c>
      <c r="L50" s="365"/>
      <c r="M50" s="282" t="s">
        <v>227</v>
      </c>
      <c r="N50" s="159">
        <v>13.151750972762647</v>
      </c>
      <c r="O50" s="159">
        <v>22.676569427579</v>
      </c>
      <c r="P50" s="159">
        <v>16.821439609118606</v>
      </c>
      <c r="Q50" s="159">
        <v>10.66643269869521</v>
      </c>
      <c r="R50" s="159">
        <v>9.8853465248250423</v>
      </c>
      <c r="S50" s="283">
        <v>4.7726745534678727</v>
      </c>
      <c r="T50" s="283"/>
      <c r="U50" s="283">
        <v>7.7453433416736175</v>
      </c>
      <c r="V50" s="283">
        <v>8.1685679201295578</v>
      </c>
    </row>
    <row r="51" spans="1:22" ht="16">
      <c r="A51" s="361" t="s">
        <v>234</v>
      </c>
      <c r="B51" s="360">
        <v>290.23346303501944</v>
      </c>
      <c r="C51" s="360">
        <v>334.5852983536189</v>
      </c>
      <c r="D51" s="360">
        <v>253.39592929991613</v>
      </c>
      <c r="E51" s="360">
        <v>169.04603737638345</v>
      </c>
      <c r="F51" s="360">
        <v>222.27553231970617</v>
      </c>
      <c r="G51" s="360">
        <v>270.72604964045468</v>
      </c>
      <c r="H51" s="360">
        <f t="shared" si="1"/>
        <v>48.450517320748503</v>
      </c>
      <c r="I51" s="360"/>
      <c r="J51" s="360">
        <v>305.64359188212399</v>
      </c>
      <c r="K51" s="368">
        <v>230.47730063533302</v>
      </c>
      <c r="L51" s="365"/>
      <c r="M51" s="5"/>
      <c r="N51" s="258"/>
      <c r="O51" s="258"/>
      <c r="P51" s="258"/>
      <c r="Q51" s="258"/>
      <c r="R51" s="258"/>
      <c r="S51" s="157"/>
      <c r="T51" s="157"/>
      <c r="U51" s="157"/>
      <c r="V51" s="157"/>
    </row>
    <row r="52" spans="1:22" ht="16">
      <c r="A52" s="397" t="s">
        <v>39</v>
      </c>
      <c r="B52" s="376">
        <v>113.22957198443579</v>
      </c>
      <c r="C52" s="376">
        <v>111.68845838863631</v>
      </c>
      <c r="D52" s="376">
        <v>85.726059250320091</v>
      </c>
      <c r="E52" s="376">
        <v>77.209430580449464</v>
      </c>
      <c r="F52" s="376">
        <v>114.21504558013336</v>
      </c>
      <c r="G52" s="376">
        <v>136.46485734168405</v>
      </c>
      <c r="H52" s="376">
        <f t="shared" si="1"/>
        <v>22.249811761550689</v>
      </c>
      <c r="I52" s="376"/>
      <c r="J52" s="376">
        <v>148.92966360856269</v>
      </c>
      <c r="K52" s="368">
        <v>105.29266252602729</v>
      </c>
      <c r="L52" s="365"/>
      <c r="M52" s="280" t="s">
        <v>411</v>
      </c>
      <c r="N52" s="161">
        <v>630.73929961089493</v>
      </c>
      <c r="O52" s="161">
        <v>678.60269407811131</v>
      </c>
      <c r="P52" s="161">
        <v>776.81790754830843</v>
      </c>
      <c r="Q52" s="161">
        <v>848.85251243999346</v>
      </c>
      <c r="R52" s="161">
        <v>923.58089439637342</v>
      </c>
      <c r="S52" s="284">
        <v>1016.2665274878218</v>
      </c>
      <c r="T52" s="284"/>
      <c r="U52" s="284">
        <v>986.88907422852378</v>
      </c>
      <c r="V52" s="284">
        <v>910.84426331618931</v>
      </c>
    </row>
    <row r="53" spans="1:22" ht="16">
      <c r="A53" s="366"/>
      <c r="B53" s="367"/>
      <c r="C53" s="368"/>
      <c r="D53" s="368"/>
      <c r="E53" s="368"/>
      <c r="F53" s="368"/>
      <c r="G53" s="368"/>
      <c r="H53" s="368"/>
      <c r="I53" s="368"/>
      <c r="J53" s="368"/>
      <c r="K53" s="368"/>
      <c r="L53" s="365"/>
      <c r="M53" s="282" t="s">
        <v>312</v>
      </c>
      <c r="N53" s="159">
        <v>189.29961089494162</v>
      </c>
      <c r="O53" s="159">
        <v>222.92507977747027</v>
      </c>
      <c r="P53" s="159">
        <v>299.38630443420806</v>
      </c>
      <c r="Q53" s="159">
        <v>289.38495669503527</v>
      </c>
      <c r="R53" s="159">
        <v>259.61649818837583</v>
      </c>
      <c r="S53" s="283">
        <v>298.64880538158201</v>
      </c>
      <c r="T53" s="283"/>
      <c r="U53" s="283">
        <v>293.8337503475118</v>
      </c>
      <c r="V53" s="283">
        <v>271.70276378779516</v>
      </c>
    </row>
    <row r="54" spans="1:22" ht="16">
      <c r="A54" s="396" t="s">
        <v>40</v>
      </c>
      <c r="B54" s="360">
        <f t="shared" ref="B54:G54" si="3">+B59+B58+B62+B56+B55+B60+B61</f>
        <v>3046.8871595330747</v>
      </c>
      <c r="C54" s="360">
        <f t="shared" si="3"/>
        <v>3548.1347603851909</v>
      </c>
      <c r="D54" s="360">
        <f t="shared" si="3"/>
        <v>2919.1158074438185</v>
      </c>
      <c r="E54" s="360">
        <f t="shared" si="3"/>
        <v>2472.7197523281902</v>
      </c>
      <c r="F54" s="360">
        <f t="shared" si="3"/>
        <v>2416.7645550353222</v>
      </c>
      <c r="G54" s="360">
        <f t="shared" si="3"/>
        <v>2634.7309209000236</v>
      </c>
      <c r="H54" s="360">
        <f t="shared" si="1"/>
        <v>217.9663658647014</v>
      </c>
      <c r="I54" s="360"/>
      <c r="J54" s="360">
        <f>+J59+J58+J62+J56+J55+J60+J61</f>
        <v>2566.138448707256</v>
      </c>
      <c r="K54" s="360">
        <f>+K59+K58+K62+K56+K55+K60+K61</f>
        <v>2250.329234219003</v>
      </c>
      <c r="L54" s="365"/>
      <c r="M54" s="282" t="s">
        <v>267</v>
      </c>
      <c r="N54" s="159">
        <v>257.19844357976655</v>
      </c>
      <c r="O54" s="159">
        <v>236.96026658382988</v>
      </c>
      <c r="P54" s="159">
        <v>229.99602643158843</v>
      </c>
      <c r="Q54" s="159">
        <v>208.94175450910595</v>
      </c>
      <c r="R54" s="159">
        <v>178.18440514203465</v>
      </c>
      <c r="S54" s="283">
        <v>118.17443748550221</v>
      </c>
      <c r="T54" s="283"/>
      <c r="U54" s="283">
        <v>116.25799277175423</v>
      </c>
      <c r="V54" s="283">
        <v>96.550159278176224</v>
      </c>
    </row>
    <row r="55" spans="1:22" ht="16">
      <c r="A55" s="397" t="s">
        <v>365</v>
      </c>
      <c r="B55" s="376">
        <v>170.11673151750972</v>
      </c>
      <c r="C55" s="376">
        <v>282.42636468893852</v>
      </c>
      <c r="D55" s="376">
        <v>317.62056836745211</v>
      </c>
      <c r="E55" s="376">
        <v>336.3749169622601</v>
      </c>
      <c r="F55" s="376">
        <v>304.33631686051319</v>
      </c>
      <c r="G55" s="376">
        <v>276.12502899559269</v>
      </c>
      <c r="H55" s="376">
        <f t="shared" si="1"/>
        <v>-28.211287864920507</v>
      </c>
      <c r="I55" s="376"/>
      <c r="J55" s="376">
        <v>275.40728384765083</v>
      </c>
      <c r="K55" s="368">
        <v>225.73009912619457</v>
      </c>
      <c r="L55" s="365"/>
      <c r="M55" s="282" t="s">
        <v>356</v>
      </c>
      <c r="N55" s="159">
        <v>7.2373540856031138</v>
      </c>
      <c r="O55" s="159">
        <v>56.28194628787665</v>
      </c>
      <c r="P55" s="159">
        <v>15.717670605895599</v>
      </c>
      <c r="Q55" s="159">
        <v>13.373776368399282</v>
      </c>
      <c r="R55" s="159">
        <v>15.642837053091341</v>
      </c>
      <c r="S55" s="283">
        <v>20.511482254697285</v>
      </c>
      <c r="T55" s="283"/>
      <c r="U55" s="283">
        <v>16.430358632193496</v>
      </c>
      <c r="V55" s="283">
        <v>19.14007581285259</v>
      </c>
    </row>
    <row r="56" spans="1:22" ht="16">
      <c r="A56" s="397" t="s">
        <v>400</v>
      </c>
      <c r="B56" s="376">
        <v>419.72762645914401</v>
      </c>
      <c r="C56" s="376">
        <v>507.15879246561803</v>
      </c>
      <c r="D56" s="376">
        <v>519.68388055747687</v>
      </c>
      <c r="E56" s="376">
        <v>475.45216399483598</v>
      </c>
      <c r="F56" s="376">
        <v>380.62306636004166</v>
      </c>
      <c r="G56" s="376">
        <v>596.93806541405706</v>
      </c>
      <c r="H56" s="376">
        <f t="shared" si="1"/>
        <v>216.3149990540154</v>
      </c>
      <c r="I56" s="376"/>
      <c r="J56" s="376">
        <v>597.25326661106476</v>
      </c>
      <c r="K56" s="368">
        <v>486.65266679717388</v>
      </c>
      <c r="L56" s="365"/>
      <c r="M56" s="282" t="s">
        <v>357</v>
      </c>
      <c r="N56" s="159">
        <v>30.077821011673151</v>
      </c>
      <c r="O56" s="159">
        <v>34.254892547513485</v>
      </c>
      <c r="P56" s="159">
        <v>129.22927489734951</v>
      </c>
      <c r="Q56" s="159">
        <v>240.13887670305704</v>
      </c>
      <c r="R56" s="159">
        <v>274.09294707410288</v>
      </c>
      <c r="S56" s="283">
        <v>348.4516353514266</v>
      </c>
      <c r="T56" s="283"/>
      <c r="U56" s="283">
        <v>334.19516263552958</v>
      </c>
      <c r="V56" s="283">
        <v>322.31585129291165</v>
      </c>
    </row>
    <row r="57" spans="1:22" ht="16">
      <c r="A57" s="397" t="s">
        <v>128</v>
      </c>
      <c r="B57" s="376">
        <v>30.077821011673151</v>
      </c>
      <c r="C57" s="376">
        <v>34.254892547513485</v>
      </c>
      <c r="D57" s="376">
        <v>129.22927489734951</v>
      </c>
      <c r="E57" s="376">
        <v>240.13887670305704</v>
      </c>
      <c r="F57" s="376">
        <v>274.09294707410288</v>
      </c>
      <c r="G57" s="376">
        <v>348.4516353514266</v>
      </c>
      <c r="H57" s="376">
        <f t="shared" si="1"/>
        <v>74.358688277323722</v>
      </c>
      <c r="I57" s="376"/>
      <c r="J57" s="376">
        <v>334.19516263552958</v>
      </c>
      <c r="K57" s="368">
        <v>322.31585129291165</v>
      </c>
      <c r="L57" s="365"/>
      <c r="M57" s="282" t="s">
        <v>358</v>
      </c>
      <c r="N57" s="159">
        <v>0</v>
      </c>
      <c r="O57" s="159">
        <v>0</v>
      </c>
      <c r="P57" s="159">
        <v>6.0486541376620702</v>
      </c>
      <c r="Q57" s="159">
        <v>11.694220573305088</v>
      </c>
      <c r="R57" s="159">
        <v>39.979815694125044</v>
      </c>
      <c r="S57" s="283">
        <v>29.366736256089077</v>
      </c>
      <c r="T57" s="283"/>
      <c r="U57" s="283">
        <v>30.186266333055322</v>
      </c>
      <c r="V57" s="283">
        <v>55.725116121798855</v>
      </c>
    </row>
    <row r="58" spans="1:22" ht="16">
      <c r="A58" s="370" t="s">
        <v>196</v>
      </c>
      <c r="B58" s="376">
        <v>421.51750972762648</v>
      </c>
      <c r="C58" s="376">
        <v>149.52980712208071</v>
      </c>
      <c r="D58" s="376">
        <v>98.603364287921821</v>
      </c>
      <c r="E58" s="376">
        <v>88.114009250090874</v>
      </c>
      <c r="F58" s="376">
        <v>65.499727015535285</v>
      </c>
      <c r="G58" s="376">
        <v>40.669218278821617</v>
      </c>
      <c r="H58" s="376">
        <f t="shared" si="1"/>
        <v>-24.830508736713668</v>
      </c>
      <c r="I58" s="376"/>
      <c r="J58" s="376">
        <v>42.768974145120936</v>
      </c>
      <c r="K58" s="368">
        <v>43.209766688615616</v>
      </c>
      <c r="L58" s="365"/>
      <c r="M58" s="282" t="s">
        <v>290</v>
      </c>
      <c r="N58" s="159">
        <v>137.04280155642024</v>
      </c>
      <c r="O58" s="159">
        <v>109.96582982688996</v>
      </c>
      <c r="P58" s="159">
        <v>51.936010831653157</v>
      </c>
      <c r="Q58" s="159">
        <v>35.521351666395098</v>
      </c>
      <c r="R58" s="159">
        <v>27.579703191436561</v>
      </c>
      <c r="S58" s="283">
        <v>30.451171421943862</v>
      </c>
      <c r="T58" s="283"/>
      <c r="U58" s="283">
        <v>30.970252988601608</v>
      </c>
      <c r="V58" s="283">
        <v>0</v>
      </c>
    </row>
    <row r="59" spans="1:22" ht="16">
      <c r="A59" s="370" t="s">
        <v>314</v>
      </c>
      <c r="B59" s="376">
        <v>256.34241245136189</v>
      </c>
      <c r="C59" s="376">
        <v>161.05165061703991</v>
      </c>
      <c r="D59" s="376">
        <v>143.01902897761559</v>
      </c>
      <c r="E59" s="376">
        <v>138.7012270784503</v>
      </c>
      <c r="F59" s="376">
        <v>131.15662690468704</v>
      </c>
      <c r="G59" s="376">
        <v>100.31895151936905</v>
      </c>
      <c r="H59" s="368">
        <f t="shared" si="1"/>
        <v>-30.837675385317993</v>
      </c>
      <c r="I59" s="368"/>
      <c r="J59" s="368">
        <v>108.21239922157353</v>
      </c>
      <c r="K59" s="368">
        <v>99.459877916392301</v>
      </c>
      <c r="L59" s="365"/>
      <c r="M59" s="282" t="s">
        <v>412</v>
      </c>
      <c r="N59" s="159">
        <v>0</v>
      </c>
      <c r="O59" s="159">
        <v>11.578323119934483</v>
      </c>
      <c r="P59" s="159">
        <v>38.793801233277904</v>
      </c>
      <c r="Q59" s="159">
        <v>46.262988355915418</v>
      </c>
      <c r="R59" s="159">
        <v>52.44610624886257</v>
      </c>
      <c r="S59" s="283">
        <v>39.82834609139411</v>
      </c>
      <c r="T59" s="283"/>
      <c r="U59" s="283">
        <v>39.360578259660826</v>
      </c>
      <c r="V59" s="283">
        <v>35.899877204534533</v>
      </c>
    </row>
    <row r="60" spans="1:22" ht="16">
      <c r="A60" s="370" t="s">
        <v>127</v>
      </c>
      <c r="B60" s="376">
        <v>420.73929961089493</v>
      </c>
      <c r="C60" s="376">
        <v>888.53746011126486</v>
      </c>
      <c r="D60" s="376">
        <v>556.3290114644808</v>
      </c>
      <c r="E60" s="376">
        <v>312.07149392727774</v>
      </c>
      <c r="F60" s="376">
        <v>372.20190923680161</v>
      </c>
      <c r="G60" s="376">
        <v>265.11830201809323</v>
      </c>
      <c r="H60" s="376">
        <f t="shared" si="1"/>
        <v>-107.08360721870838</v>
      </c>
      <c r="I60" s="376"/>
      <c r="J60" s="376">
        <v>234.51765360022239</v>
      </c>
      <c r="K60" s="368">
        <v>219.77273940666655</v>
      </c>
      <c r="L60" s="365"/>
      <c r="M60" s="282" t="s">
        <v>433</v>
      </c>
      <c r="N60" s="159">
        <v>0</v>
      </c>
      <c r="O60" s="159">
        <v>0</v>
      </c>
      <c r="P60" s="159">
        <v>0</v>
      </c>
      <c r="Q60" s="159">
        <v>0</v>
      </c>
      <c r="R60" s="159">
        <v>73.267375874791114</v>
      </c>
      <c r="S60" s="283">
        <v>124.6230572952911</v>
      </c>
      <c r="T60" s="283"/>
      <c r="U60" s="283">
        <v>119.60522657770365</v>
      </c>
      <c r="V60" s="283">
        <v>104.82550586392838</v>
      </c>
    </row>
    <row r="61" spans="1:22" ht="16">
      <c r="A61" s="370" t="s">
        <v>126</v>
      </c>
      <c r="B61" s="376">
        <v>385.01945525291831</v>
      </c>
      <c r="C61" s="376">
        <v>601.95984298664257</v>
      </c>
      <c r="D61" s="376">
        <v>258.3849651944841</v>
      </c>
      <c r="E61" s="376">
        <v>81.195242094180458</v>
      </c>
      <c r="F61" s="376">
        <v>92.500372251542771</v>
      </c>
      <c r="G61" s="376">
        <v>116.05196010206448</v>
      </c>
      <c r="H61" s="376">
        <f t="shared" si="1"/>
        <v>23.551587850521713</v>
      </c>
      <c r="I61" s="376"/>
      <c r="J61" s="376">
        <v>88.824020016680578</v>
      </c>
      <c r="K61" s="368">
        <v>58.114288765104725</v>
      </c>
      <c r="L61" s="365"/>
      <c r="M61" s="282" t="s">
        <v>434</v>
      </c>
      <c r="N61" s="159">
        <v>0</v>
      </c>
      <c r="O61" s="159">
        <v>0</v>
      </c>
      <c r="P61" s="159">
        <v>0</v>
      </c>
      <c r="Q61" s="159">
        <v>0</v>
      </c>
      <c r="R61" s="159">
        <v>0</v>
      </c>
      <c r="S61" s="283">
        <v>0.38854094177684995</v>
      </c>
      <c r="T61" s="283"/>
      <c r="U61" s="283">
        <v>0.25020850708924103</v>
      </c>
      <c r="V61" s="283">
        <v>0</v>
      </c>
    </row>
    <row r="62" spans="1:22" ht="16">
      <c r="A62" s="404" t="s">
        <v>129</v>
      </c>
      <c r="B62" s="403">
        <f>+B63+B64+B65</f>
        <v>973.42412451361884</v>
      </c>
      <c r="C62" s="403">
        <f t="shared" ref="C62:G62" si="4">+C63+C64+C65</f>
        <v>957.47084239360652</v>
      </c>
      <c r="D62" s="403">
        <f t="shared" si="4"/>
        <v>1025.474988594387</v>
      </c>
      <c r="E62" s="403">
        <f t="shared" si="4"/>
        <v>1040.8106990210947</v>
      </c>
      <c r="F62" s="403">
        <f t="shared" si="4"/>
        <v>1070.4465364062009</v>
      </c>
      <c r="G62" s="403">
        <f t="shared" si="4"/>
        <v>1239.509394572025</v>
      </c>
      <c r="H62" s="403">
        <f t="shared" si="1"/>
        <v>169.06285816582408</v>
      </c>
      <c r="I62" s="403"/>
      <c r="J62" s="403">
        <f t="shared" ref="J62:K62" si="5">+J63+J64+J65</f>
        <v>1219.1548512649431</v>
      </c>
      <c r="K62" s="403">
        <f t="shared" si="5"/>
        <v>1117.3897955188552</v>
      </c>
      <c r="L62" s="365"/>
      <c r="M62" s="282" t="s">
        <v>435</v>
      </c>
      <c r="N62" s="159">
        <v>9.9221789883268485</v>
      </c>
      <c r="O62" s="159">
        <v>6.6081161221089495</v>
      </c>
      <c r="P62" s="159">
        <v>5.7248818967166555</v>
      </c>
      <c r="Q62" s="159">
        <v>3.5345875687803168</v>
      </c>
      <c r="R62" s="159">
        <v>2.7712059295534637</v>
      </c>
      <c r="S62" s="283">
        <v>5.8223150081187658</v>
      </c>
      <c r="T62" s="283"/>
      <c r="U62" s="283">
        <v>5.7992771754239643</v>
      </c>
      <c r="V62" s="283">
        <v>4.684913954191952</v>
      </c>
    </row>
    <row r="63" spans="1:22" ht="16">
      <c r="A63" s="397" t="s">
        <v>64</v>
      </c>
      <c r="B63" s="376">
        <v>257.19844357976655</v>
      </c>
      <c r="C63" s="376">
        <v>236.96026658382988</v>
      </c>
      <c r="D63" s="376">
        <v>229.99602643158843</v>
      </c>
      <c r="E63" s="376">
        <v>208.94175450910595</v>
      </c>
      <c r="F63" s="376">
        <v>178.18440514203465</v>
      </c>
      <c r="G63" s="376">
        <v>118.17443748550221</v>
      </c>
      <c r="H63" s="376">
        <f t="shared" si="1"/>
        <v>-60.009967656532439</v>
      </c>
      <c r="I63" s="376"/>
      <c r="J63" s="376">
        <v>116.25799277175423</v>
      </c>
      <c r="K63" s="368">
        <v>96.550159278176224</v>
      </c>
      <c r="L63" s="365"/>
      <c r="M63" s="27"/>
      <c r="N63" s="259"/>
      <c r="O63" s="259"/>
      <c r="P63" s="259"/>
      <c r="Q63" s="259"/>
      <c r="R63" s="259"/>
      <c r="S63" s="157"/>
      <c r="T63" s="157"/>
      <c r="U63" s="157"/>
      <c r="V63" s="157"/>
    </row>
    <row r="64" spans="1:22" ht="16">
      <c r="A64" s="397" t="s">
        <v>37</v>
      </c>
      <c r="B64" s="376">
        <v>526.92607003891055</v>
      </c>
      <c r="C64" s="376">
        <v>497.58549603230637</v>
      </c>
      <c r="D64" s="376">
        <v>496.09265772859061</v>
      </c>
      <c r="E64" s="376">
        <v>542.48398781695346</v>
      </c>
      <c r="F64" s="376">
        <v>632.64563307579044</v>
      </c>
      <c r="G64" s="376">
        <v>822.68615170494093</v>
      </c>
      <c r="H64" s="376">
        <f t="shared" si="1"/>
        <v>190.04051862915048</v>
      </c>
      <c r="I64" s="376"/>
      <c r="J64" s="376">
        <v>809.06310814567701</v>
      </c>
      <c r="K64" s="368">
        <v>749.13687245288384</v>
      </c>
      <c r="L64" s="365"/>
      <c r="M64" s="280" t="s">
        <v>413</v>
      </c>
      <c r="N64" s="161">
        <v>115.17509727626458</v>
      </c>
      <c r="O64" s="161">
        <v>104.00722939199684</v>
      </c>
      <c r="P64" s="161">
        <v>89.464156941235345</v>
      </c>
      <c r="Q64" s="161">
        <v>56.164847147888644</v>
      </c>
      <c r="R64" s="161">
        <v>102.6835200105885</v>
      </c>
      <c r="S64" s="284">
        <v>49.628856413825098</v>
      </c>
      <c r="T64" s="284"/>
      <c r="U64" s="284">
        <v>45.104253544620512</v>
      </c>
      <c r="V64" s="284">
        <v>33.955615667989534</v>
      </c>
    </row>
    <row r="65" spans="1:22" ht="16">
      <c r="A65" s="397" t="s">
        <v>65</v>
      </c>
      <c r="B65" s="376">
        <v>189.29961089494162</v>
      </c>
      <c r="C65" s="376">
        <v>222.92507977747027</v>
      </c>
      <c r="D65" s="376">
        <v>299.38630443420806</v>
      </c>
      <c r="E65" s="376">
        <v>289.38495669503527</v>
      </c>
      <c r="F65" s="376">
        <v>259.61649818837583</v>
      </c>
      <c r="G65" s="376">
        <v>298.64880538158201</v>
      </c>
      <c r="H65" s="376">
        <f t="shared" si="1"/>
        <v>39.032307193206179</v>
      </c>
      <c r="I65" s="376"/>
      <c r="J65" s="376">
        <v>293.8337503475118</v>
      </c>
      <c r="K65" s="368">
        <v>271.70276378779516</v>
      </c>
      <c r="L65" s="365"/>
      <c r="M65" s="282" t="s">
        <v>436</v>
      </c>
      <c r="N65" s="159">
        <v>62.684824902723733</v>
      </c>
      <c r="O65" s="159">
        <v>54.502838101155007</v>
      </c>
      <c r="P65" s="159">
        <v>26.18140075644969</v>
      </c>
      <c r="Q65" s="159">
        <v>20.768835466202074</v>
      </c>
      <c r="R65" s="159">
        <v>11.85414357328392</v>
      </c>
      <c r="S65" s="283">
        <v>2.4704244954766876</v>
      </c>
      <c r="T65" s="283"/>
      <c r="U65" s="283">
        <v>2.4687239366138449</v>
      </c>
      <c r="V65" s="283">
        <v>1.9531597586802156</v>
      </c>
    </row>
    <row r="66" spans="1:22" ht="16">
      <c r="A66" s="375"/>
      <c r="B66" s="376"/>
      <c r="C66" s="368"/>
      <c r="D66" s="368"/>
      <c r="E66" s="368"/>
      <c r="F66" s="368"/>
      <c r="G66" s="368"/>
      <c r="H66" s="360"/>
      <c r="I66" s="360"/>
      <c r="J66" s="360"/>
      <c r="K66" s="368"/>
      <c r="L66" s="365"/>
      <c r="M66" s="282" t="s">
        <v>326</v>
      </c>
      <c r="N66" s="159">
        <v>40.194552529182879</v>
      </c>
      <c r="O66" s="159">
        <v>30.301318799243177</v>
      </c>
      <c r="P66" s="159">
        <v>18.351999293587838</v>
      </c>
      <c r="Q66" s="159">
        <v>17.159043906596644</v>
      </c>
      <c r="R66" s="159">
        <v>11.5149810565326</v>
      </c>
      <c r="S66" s="283">
        <v>6.7617722106239855</v>
      </c>
      <c r="T66" s="283"/>
      <c r="U66" s="283">
        <v>6.9613566861273277</v>
      </c>
      <c r="V66" s="283">
        <v>3.9819544055097786</v>
      </c>
    </row>
    <row r="67" spans="1:22" ht="16">
      <c r="A67" s="361" t="s">
        <v>359</v>
      </c>
      <c r="B67" s="360">
        <v>62.684824902723733</v>
      </c>
      <c r="C67" s="360">
        <v>-2.823981248764508E-2</v>
      </c>
      <c r="D67" s="360">
        <v>43.03227420565424</v>
      </c>
      <c r="E67" s="360">
        <v>39.532231177067793</v>
      </c>
      <c r="F67" s="360">
        <v>60.404017007759371</v>
      </c>
      <c r="G67" s="360">
        <v>56.524008350730689</v>
      </c>
      <c r="H67" s="360">
        <f t="shared" si="1"/>
        <v>-3.8800086570286823</v>
      </c>
      <c r="I67" s="360"/>
      <c r="J67" s="360">
        <v>79.115929941618006</v>
      </c>
      <c r="K67" s="368">
        <v>23.135377551565195</v>
      </c>
      <c r="L67" s="365"/>
      <c r="M67" s="282" t="s">
        <v>327</v>
      </c>
      <c r="N67" s="159">
        <v>0</v>
      </c>
      <c r="O67" s="159">
        <v>0</v>
      </c>
      <c r="P67" s="159">
        <v>7.358460021486704</v>
      </c>
      <c r="Q67" s="159">
        <v>7.5203990825113115E-2</v>
      </c>
      <c r="R67" s="159">
        <v>0</v>
      </c>
      <c r="S67" s="283">
        <v>0</v>
      </c>
      <c r="T67" s="283"/>
      <c r="U67" s="283">
        <v>0</v>
      </c>
      <c r="V67" s="283">
        <v>0</v>
      </c>
    </row>
    <row r="68" spans="1:22" ht="16">
      <c r="A68" s="361" t="s">
        <v>269</v>
      </c>
      <c r="B68" s="360">
        <v>325.64202334630352</v>
      </c>
      <c r="C68" s="360">
        <v>182.20327017028609</v>
      </c>
      <c r="D68" s="360">
        <v>28.477240283153542</v>
      </c>
      <c r="E68" s="360">
        <v>25.807502851484653</v>
      </c>
      <c r="F68" s="360">
        <v>63.489568684545773</v>
      </c>
      <c r="G68" s="360">
        <v>44.322662955230804</v>
      </c>
      <c r="H68" s="360">
        <f t="shared" si="1"/>
        <v>-19.166905729314969</v>
      </c>
      <c r="I68" s="360"/>
      <c r="J68" s="360">
        <v>44.120100083402832</v>
      </c>
      <c r="K68" s="368">
        <v>32.798846790411275</v>
      </c>
      <c r="L68" s="365"/>
      <c r="M68" s="282" t="s">
        <v>328</v>
      </c>
      <c r="N68" s="159">
        <v>0</v>
      </c>
      <c r="O68" s="159">
        <v>0</v>
      </c>
      <c r="P68" s="159">
        <v>8.3444936643659222</v>
      </c>
      <c r="Q68" s="159">
        <v>10.252810749157089</v>
      </c>
      <c r="R68" s="159">
        <v>11.101368231226113</v>
      </c>
      <c r="S68" s="283">
        <v>8.4783112966829037</v>
      </c>
      <c r="T68" s="283"/>
      <c r="U68" s="283">
        <v>9.2910758965804838</v>
      </c>
      <c r="V68" s="283">
        <v>9.7213076827249907</v>
      </c>
    </row>
    <row r="69" spans="1:22" ht="16">
      <c r="A69" s="361" t="s">
        <v>167</v>
      </c>
      <c r="B69" s="360">
        <v>-67.89883268482491</v>
      </c>
      <c r="C69" s="360">
        <v>-35.38448504701929</v>
      </c>
      <c r="D69" s="360">
        <v>-411.44093364140753</v>
      </c>
      <c r="E69" s="360">
        <v>-105.21038316433324</v>
      </c>
      <c r="F69" s="360">
        <v>-16.345978856112371</v>
      </c>
      <c r="G69" s="360">
        <v>-80.161215495244718</v>
      </c>
      <c r="H69" s="368">
        <f t="shared" si="1"/>
        <v>-63.815236639132351</v>
      </c>
      <c r="I69" s="368"/>
      <c r="J69" s="368">
        <v>-43.892132332499308</v>
      </c>
      <c r="K69" s="368">
        <v>-16.403872506273245</v>
      </c>
      <c r="L69" s="365"/>
      <c r="M69" s="282" t="s">
        <v>329</v>
      </c>
      <c r="N69" s="159">
        <v>0</v>
      </c>
      <c r="O69" s="159">
        <v>0</v>
      </c>
      <c r="P69" s="159">
        <v>0</v>
      </c>
      <c r="Q69" s="159">
        <v>0</v>
      </c>
      <c r="R69" s="159">
        <v>2.2665982826795492</v>
      </c>
      <c r="S69" s="283">
        <v>6.1006726977499417</v>
      </c>
      <c r="T69" s="283"/>
      <c r="U69" s="283">
        <v>6.9391159299416181</v>
      </c>
      <c r="V69" s="283">
        <v>4.6671175099215176</v>
      </c>
    </row>
    <row r="70" spans="1:22" ht="16">
      <c r="A70" s="366"/>
      <c r="B70" s="367"/>
      <c r="C70" s="368"/>
      <c r="D70" s="368"/>
      <c r="E70" s="368"/>
      <c r="F70" s="368"/>
      <c r="G70" s="368"/>
      <c r="H70" s="395">
        <f t="shared" si="1"/>
        <v>0</v>
      </c>
      <c r="I70" s="395"/>
      <c r="J70" s="395"/>
      <c r="K70" s="368"/>
      <c r="L70" s="365"/>
      <c r="M70" s="282" t="s">
        <v>330</v>
      </c>
      <c r="N70" s="159">
        <v>0</v>
      </c>
      <c r="O70" s="159">
        <v>0</v>
      </c>
      <c r="P70" s="159">
        <v>0</v>
      </c>
      <c r="Q70" s="159">
        <v>0</v>
      </c>
      <c r="R70" s="159">
        <v>52.189666297172543</v>
      </c>
      <c r="S70" s="283">
        <v>0.28415680816515887</v>
      </c>
      <c r="T70" s="283"/>
      <c r="U70" s="283">
        <v>2.0239088128996388</v>
      </c>
      <c r="V70" s="283">
        <v>0</v>
      </c>
    </row>
    <row r="71" spans="1:22" ht="31">
      <c r="A71" s="398" t="s">
        <v>391</v>
      </c>
      <c r="B71" s="395">
        <f t="shared" ref="B71:K71" si="6">+B72+B73+B74+B75+B76+B77</f>
        <v>2629.2996108949415</v>
      </c>
      <c r="C71" s="395">
        <f t="shared" si="6"/>
        <v>2133.3766343791481</v>
      </c>
      <c r="D71" s="395">
        <f t="shared" si="6"/>
        <v>1710.9155395958733</v>
      </c>
      <c r="E71" s="395">
        <f t="shared" si="6"/>
        <v>1515.9871150495717</v>
      </c>
      <c r="F71" s="395">
        <f t="shared" si="6"/>
        <v>1614.5707526098968</v>
      </c>
      <c r="G71" s="395">
        <f t="shared" si="6"/>
        <v>1412.2361401067037</v>
      </c>
      <c r="H71" s="376">
        <f t="shared" si="1"/>
        <v>-202.33461250319306</v>
      </c>
      <c r="I71" s="376"/>
      <c r="J71" s="395">
        <f t="shared" si="6"/>
        <v>1683.625243258271</v>
      </c>
      <c r="K71" s="395">
        <f t="shared" si="6"/>
        <v>1405.6654980334927</v>
      </c>
      <c r="L71" s="365"/>
      <c r="M71" s="282" t="s">
        <v>331</v>
      </c>
      <c r="N71" s="167">
        <v>12.295719844357976</v>
      </c>
      <c r="O71" s="167">
        <v>19.203072491598654</v>
      </c>
      <c r="P71" s="167">
        <v>29.227803205345186</v>
      </c>
      <c r="Q71" s="167">
        <v>7.9089530351077295</v>
      </c>
      <c r="R71" s="167">
        <v>13.756762569693763</v>
      </c>
      <c r="S71" s="286">
        <v>25.533518905126424</v>
      </c>
      <c r="T71" s="286"/>
      <c r="U71" s="286">
        <v>17.420072282457603</v>
      </c>
      <c r="V71" s="286">
        <v>13.63207631115303</v>
      </c>
    </row>
    <row r="72" spans="1:22" ht="16">
      <c r="A72" s="370" t="s">
        <v>197</v>
      </c>
      <c r="B72" s="376">
        <v>203.65758754863811</v>
      </c>
      <c r="C72" s="376">
        <v>224.05467227697611</v>
      </c>
      <c r="D72" s="376">
        <v>250.27594225080577</v>
      </c>
      <c r="E72" s="376">
        <v>209.11723048769787</v>
      </c>
      <c r="F72" s="376">
        <v>190.50179507966183</v>
      </c>
      <c r="G72" s="376">
        <v>165.6808165158896</v>
      </c>
      <c r="H72" s="376">
        <f t="shared" si="1"/>
        <v>-24.820978563772229</v>
      </c>
      <c r="I72" s="376"/>
      <c r="J72" s="376">
        <v>165.96052265777038</v>
      </c>
      <c r="K72" s="368">
        <v>145.00542791550248</v>
      </c>
      <c r="L72" s="365"/>
      <c r="M72" s="287" t="s">
        <v>427</v>
      </c>
      <c r="N72" s="6"/>
      <c r="O72" s="252"/>
      <c r="P72" s="252"/>
      <c r="Q72" s="252"/>
      <c r="R72" s="252"/>
      <c r="S72" s="252"/>
      <c r="T72" s="252"/>
      <c r="U72" s="252"/>
      <c r="V72" s="252"/>
    </row>
    <row r="73" spans="1:22" ht="16">
      <c r="A73" s="370" t="s">
        <v>198</v>
      </c>
      <c r="B73" s="376">
        <v>357.15953307392999</v>
      </c>
      <c r="C73" s="376">
        <v>264.12696619694447</v>
      </c>
      <c r="D73" s="376">
        <v>63.562377665602142</v>
      </c>
      <c r="E73" s="376">
        <v>35.584021658749357</v>
      </c>
      <c r="F73" s="376">
        <v>-1.2160217064010721</v>
      </c>
      <c r="G73" s="376">
        <v>30.561354674089536</v>
      </c>
      <c r="H73" s="376">
        <f t="shared" si="1"/>
        <v>31.777376380490608</v>
      </c>
      <c r="I73" s="376"/>
      <c r="J73" s="376">
        <v>54.973589102029472</v>
      </c>
      <c r="K73" s="368">
        <v>26.476659963339323</v>
      </c>
      <c r="L73" s="365"/>
      <c r="M73" s="2"/>
      <c r="N73" s="252"/>
      <c r="O73" s="252"/>
      <c r="P73" s="252"/>
      <c r="Q73" s="252"/>
      <c r="R73" s="252"/>
      <c r="S73" s="252"/>
      <c r="T73" s="252"/>
      <c r="U73" s="252"/>
      <c r="V73" s="252"/>
    </row>
    <row r="74" spans="1:22" ht="16">
      <c r="A74" s="370" t="s">
        <v>199</v>
      </c>
      <c r="B74" s="376">
        <v>522.02334630350197</v>
      </c>
      <c r="C74" s="376">
        <v>399.96046426251729</v>
      </c>
      <c r="D74" s="376">
        <v>334.78049713755911</v>
      </c>
      <c r="E74" s="376">
        <v>301.5680032087036</v>
      </c>
      <c r="F74" s="376">
        <v>289.12363714574064</v>
      </c>
      <c r="G74" s="376">
        <v>235.125260960334</v>
      </c>
      <c r="H74" s="376">
        <f t="shared" si="1"/>
        <v>-53.998376185406642</v>
      </c>
      <c r="I74" s="376"/>
      <c r="J74" s="376">
        <v>264.47039199332778</v>
      </c>
      <c r="K74" s="376">
        <v>227.31843177733083</v>
      </c>
      <c r="L74" s="365"/>
      <c r="M74" s="2"/>
      <c r="N74" s="252"/>
      <c r="O74" s="252"/>
      <c r="P74" s="252"/>
      <c r="Q74" s="252"/>
      <c r="R74" s="252"/>
      <c r="S74" s="252"/>
      <c r="T74" s="252"/>
      <c r="U74" s="252"/>
      <c r="V74" s="252"/>
    </row>
    <row r="75" spans="1:22" ht="16">
      <c r="A75" s="370" t="s">
        <v>235</v>
      </c>
      <c r="B75" s="376">
        <v>703.46303501945522</v>
      </c>
      <c r="C75" s="376">
        <v>602.46815961142022</v>
      </c>
      <c r="D75" s="376">
        <v>515.15106918424124</v>
      </c>
      <c r="E75" s="376">
        <v>495.90764949926677</v>
      </c>
      <c r="F75" s="376">
        <v>534.61112122164684</v>
      </c>
      <c r="G75" s="376">
        <v>533.02598005103232</v>
      </c>
      <c r="H75" s="376">
        <f t="shared" si="1"/>
        <v>-1.58514117061452</v>
      </c>
      <c r="I75" s="376"/>
      <c r="J75" s="376">
        <v>516.50264108979707</v>
      </c>
      <c r="K75" s="376">
        <v>488.44120944635262</v>
      </c>
      <c r="L75" s="365"/>
      <c r="M75" s="2"/>
      <c r="N75" s="252"/>
      <c r="O75" s="252"/>
      <c r="P75" s="252"/>
      <c r="Q75" s="252"/>
      <c r="R75" s="252"/>
      <c r="S75" s="252"/>
      <c r="T75" s="252"/>
      <c r="U75" s="252"/>
      <c r="V75" s="252"/>
    </row>
    <row r="76" spans="1:22" ht="16">
      <c r="A76" s="370" t="s">
        <v>202</v>
      </c>
      <c r="B76" s="376">
        <v>345.05836575875486</v>
      </c>
      <c r="C76" s="376">
        <v>213.63418146903507</v>
      </c>
      <c r="D76" s="376">
        <v>91.56867650738053</v>
      </c>
      <c r="E76" s="376">
        <v>95.095446398355534</v>
      </c>
      <c r="F76" s="376">
        <v>70.463080919213141</v>
      </c>
      <c r="G76" s="376">
        <v>63.3437717466945</v>
      </c>
      <c r="H76" s="376">
        <f t="shared" si="1"/>
        <v>-7.1193091725186406</v>
      </c>
      <c r="I76" s="376"/>
      <c r="J76" s="376">
        <v>72.310258548790657</v>
      </c>
      <c r="K76" s="376">
        <v>41.074193376163443</v>
      </c>
      <c r="L76" s="365"/>
      <c r="M76" s="2"/>
      <c r="N76" s="252"/>
      <c r="O76" s="252"/>
      <c r="P76" s="252"/>
      <c r="Q76" s="252"/>
      <c r="R76" s="252"/>
      <c r="S76" s="252"/>
      <c r="T76" s="252"/>
      <c r="U76" s="252"/>
      <c r="V76" s="252"/>
    </row>
    <row r="77" spans="1:22" ht="19">
      <c r="A77" s="370" t="s">
        <v>315</v>
      </c>
      <c r="B77" s="376">
        <v>497.93774319066148</v>
      </c>
      <c r="C77" s="376">
        <v>429.13219056225472</v>
      </c>
      <c r="D77" s="376">
        <v>455.57697685028472</v>
      </c>
      <c r="E77" s="376">
        <v>378.71476379679871</v>
      </c>
      <c r="F77" s="376">
        <v>531.08713995003552</v>
      </c>
      <c r="G77" s="376">
        <v>384.49895615866387</v>
      </c>
      <c r="H77" s="368">
        <f t="shared" si="1"/>
        <v>-146.58818379137165</v>
      </c>
      <c r="I77" s="368"/>
      <c r="J77" s="368">
        <v>609.40783986655549</v>
      </c>
      <c r="K77" s="368">
        <v>477.34957555480401</v>
      </c>
      <c r="L77" s="365"/>
      <c r="M77" s="288" t="s">
        <v>158</v>
      </c>
      <c r="N77" s="237"/>
      <c r="O77" s="237"/>
      <c r="P77" s="252"/>
      <c r="Q77" s="252"/>
      <c r="R77" s="252"/>
      <c r="S77" s="252"/>
      <c r="T77" s="252"/>
      <c r="U77" s="252"/>
      <c r="V77" s="252"/>
    </row>
    <row r="78" spans="1:22" ht="19">
      <c r="A78" s="383"/>
      <c r="B78" s="368"/>
      <c r="C78" s="368"/>
      <c r="D78" s="368"/>
      <c r="E78" s="368"/>
      <c r="F78" s="368"/>
      <c r="G78" s="368"/>
      <c r="H78" s="360">
        <f t="shared" si="1"/>
        <v>0</v>
      </c>
      <c r="I78" s="360"/>
      <c r="J78" s="360"/>
      <c r="K78" s="368"/>
      <c r="L78" s="365"/>
      <c r="M78" s="289" t="s">
        <v>347</v>
      </c>
      <c r="N78" s="238"/>
      <c r="O78" s="238"/>
      <c r="P78" s="252"/>
      <c r="Q78" s="252"/>
      <c r="R78" s="252"/>
      <c r="S78" s="252"/>
      <c r="T78" s="252"/>
      <c r="U78" s="252"/>
      <c r="V78" s="252"/>
    </row>
    <row r="79" spans="1:22" ht="16">
      <c r="A79" s="361" t="s">
        <v>226</v>
      </c>
      <c r="B79" s="360">
        <v>1658.8715953307392</v>
      </c>
      <c r="C79" s="360">
        <v>2536.1610798904294</v>
      </c>
      <c r="D79" s="360">
        <v>2924.4433324993747</v>
      </c>
      <c r="E79" s="360">
        <v>3021.3579333943321</v>
      </c>
      <c r="F79" s="360">
        <v>1325.5877438247605</v>
      </c>
      <c r="G79" s="360">
        <v>1327.7429830665737</v>
      </c>
      <c r="H79" s="376">
        <f t="shared" si="1"/>
        <v>2.1552392418132058</v>
      </c>
      <c r="I79" s="376"/>
      <c r="J79" s="403">
        <v>1274.1228801779262</v>
      </c>
      <c r="K79" s="382">
        <v>2419.2931252335784</v>
      </c>
      <c r="L79" s="365"/>
      <c r="M79" s="2"/>
      <c r="N79" s="252"/>
      <c r="O79" s="252"/>
      <c r="P79" s="252"/>
      <c r="Q79" s="252"/>
      <c r="R79" s="252"/>
      <c r="S79" s="252"/>
      <c r="T79" s="252"/>
      <c r="U79" s="252"/>
      <c r="V79" s="252"/>
    </row>
    <row r="80" spans="1:22" ht="18">
      <c r="A80" s="370" t="s">
        <v>231</v>
      </c>
      <c r="B80" s="376">
        <v>1745.408560311284</v>
      </c>
      <c r="C80" s="376">
        <v>2588.2635339301351</v>
      </c>
      <c r="D80" s="376">
        <v>3318.6801866105461</v>
      </c>
      <c r="E80" s="376">
        <v>3478.936615569733</v>
      </c>
      <c r="F80" s="376">
        <v>2038.887877835316</v>
      </c>
      <c r="G80" s="376">
        <v>1909.1974019948968</v>
      </c>
      <c r="H80" s="376">
        <f t="shared" si="1"/>
        <v>-129.69047584041914</v>
      </c>
      <c r="I80" s="376"/>
      <c r="J80" s="376">
        <v>1807.9510703363915</v>
      </c>
      <c r="K80" s="368">
        <v>2790.9585164884052</v>
      </c>
      <c r="L80" s="365"/>
      <c r="M80" s="290" t="s">
        <v>171</v>
      </c>
      <c r="N80" s="252"/>
      <c r="O80" s="252"/>
      <c r="P80" s="252"/>
      <c r="Q80" s="252"/>
      <c r="R80" s="252"/>
      <c r="S80" s="252"/>
      <c r="T80" s="252"/>
      <c r="U80" s="252"/>
      <c r="V80" s="252"/>
    </row>
    <row r="81" spans="1:22" ht="18">
      <c r="A81" s="370" t="s">
        <v>368</v>
      </c>
      <c r="B81" s="376">
        <v>-86.536964980544752</v>
      </c>
      <c r="C81" s="376">
        <v>-52.102454039705179</v>
      </c>
      <c r="D81" s="376">
        <v>-394.23685411117162</v>
      </c>
      <c r="E81" s="376">
        <v>-457.57868217540079</v>
      </c>
      <c r="F81" s="376">
        <v>-713.30013401055533</v>
      </c>
      <c r="G81" s="376">
        <v>-581.45441892832287</v>
      </c>
      <c r="H81" s="401">
        <f t="shared" si="1"/>
        <v>131.84571508223246</v>
      </c>
      <c r="I81" s="401"/>
      <c r="J81" s="401">
        <v>-533.82819015846542</v>
      </c>
      <c r="K81" s="368">
        <v>-371.66539125482723</v>
      </c>
      <c r="L81" s="365"/>
      <c r="M81" s="291" t="s">
        <v>347</v>
      </c>
      <c r="N81" s="252"/>
      <c r="O81" s="252"/>
      <c r="P81" s="252"/>
      <c r="Q81" s="252"/>
      <c r="R81" s="252"/>
      <c r="S81" s="252"/>
      <c r="T81" s="252"/>
      <c r="U81" s="252"/>
      <c r="V81" s="252"/>
    </row>
    <row r="82" spans="1:22" ht="16">
      <c r="A82" s="366"/>
      <c r="B82" s="401"/>
      <c r="C82" s="401"/>
      <c r="D82" s="401"/>
      <c r="E82" s="401"/>
      <c r="F82" s="401"/>
      <c r="G82" s="401"/>
      <c r="H82" s="360">
        <f t="shared" si="1"/>
        <v>0</v>
      </c>
      <c r="I82" s="360"/>
      <c r="J82" s="360"/>
      <c r="K82" s="368"/>
      <c r="L82" s="365"/>
      <c r="M82" s="292"/>
      <c r="N82" s="98" t="s">
        <v>107</v>
      </c>
      <c r="O82" s="98" t="s">
        <v>253</v>
      </c>
      <c r="P82" s="98" t="s">
        <v>242</v>
      </c>
      <c r="Q82" s="98" t="s">
        <v>132</v>
      </c>
      <c r="R82" s="98" t="s">
        <v>294</v>
      </c>
      <c r="S82" s="348" t="s">
        <v>278</v>
      </c>
      <c r="T82" s="252"/>
      <c r="U82" s="293" t="s">
        <v>279</v>
      </c>
      <c r="V82" s="293" t="s">
        <v>280</v>
      </c>
    </row>
    <row r="83" spans="1:22" ht="16">
      <c r="A83" s="361" t="s">
        <v>270</v>
      </c>
      <c r="B83" s="360">
        <f t="shared" ref="B83:G83" si="7">+B38-B40-B42-B47-B49-B50-B51-B54-B67-B68-B69-B71-B79</f>
        <v>904.28015564202133</v>
      </c>
      <c r="C83" s="360">
        <f t="shared" si="7"/>
        <v>797.12518708875496</v>
      </c>
      <c r="D83" s="360">
        <f t="shared" si="7"/>
        <v>914.52412839041199</v>
      </c>
      <c r="E83" s="360">
        <f t="shared" si="7"/>
        <v>917.02493012295554</v>
      </c>
      <c r="F83" s="360">
        <f t="shared" si="7"/>
        <v>992.57151365749564</v>
      </c>
      <c r="G83" s="360">
        <f t="shared" si="7"/>
        <v>590.70981210855825</v>
      </c>
      <c r="H83" s="360">
        <f t="shared" si="1"/>
        <v>-401.86170154893739</v>
      </c>
      <c r="I83" s="360"/>
      <c r="J83" s="360">
        <f>+J38-J40-J42-J47-J49-J50-J51-J54-J67-J68-J69-J71-J79</f>
        <v>644.15902140672642</v>
      </c>
      <c r="K83" s="360">
        <f>+K38-K40-K42-K47-K49-K50-K51-K54-K67-K68-K69-K71-K79</f>
        <v>1090.8775426669745</v>
      </c>
      <c r="L83" s="365"/>
      <c r="M83" s="179" t="s">
        <v>246</v>
      </c>
      <c r="N83" s="180">
        <v>18027.315175097276</v>
      </c>
      <c r="O83" s="180">
        <v>16959.758267205107</v>
      </c>
      <c r="P83" s="180">
        <v>16988.241180885667</v>
      </c>
      <c r="Q83" s="180">
        <v>18212.564080067183</v>
      </c>
      <c r="R83" s="180">
        <v>15552.785268765612</v>
      </c>
      <c r="S83" s="294">
        <v>17521.961261888195</v>
      </c>
      <c r="T83" s="181"/>
      <c r="U83" s="181"/>
      <c r="V83" s="181"/>
    </row>
    <row r="84" spans="1:22" ht="16">
      <c r="A84" s="366"/>
      <c r="B84" s="388"/>
      <c r="C84" s="383"/>
      <c r="D84" s="383"/>
      <c r="E84" s="383"/>
      <c r="F84" s="383"/>
      <c r="G84" s="383"/>
      <c r="H84" s="383"/>
      <c r="I84" s="383"/>
      <c r="J84" s="383"/>
      <c r="K84" s="383"/>
      <c r="L84" s="365"/>
      <c r="M84" s="168" t="s">
        <v>229</v>
      </c>
      <c r="N84" s="182">
        <v>14214.357976653697</v>
      </c>
      <c r="O84" s="182">
        <v>12799.469091525232</v>
      </c>
      <c r="P84" s="182">
        <v>12397.548161120842</v>
      </c>
      <c r="Q84" s="182">
        <v>13606.419914016771</v>
      </c>
      <c r="R84" s="182">
        <v>11129.237463395264</v>
      </c>
      <c r="S84" s="295">
        <v>13256.332637439109</v>
      </c>
      <c r="T84" s="183"/>
      <c r="U84" s="183"/>
      <c r="V84" s="183"/>
    </row>
    <row r="85" spans="1:22" ht="16">
      <c r="A85" s="334"/>
      <c r="B85" s="333"/>
      <c r="C85" s="333"/>
      <c r="D85" s="333"/>
      <c r="E85" s="333"/>
      <c r="F85" s="333"/>
      <c r="G85" s="333"/>
      <c r="H85" s="333"/>
      <c r="I85" s="333"/>
      <c r="J85" s="333"/>
      <c r="K85" s="333"/>
      <c r="M85" s="168" t="s">
        <v>268</v>
      </c>
      <c r="N85" s="182">
        <v>3812.9961089494168</v>
      </c>
      <c r="O85" s="182">
        <v>4160.2891756798736</v>
      </c>
      <c r="P85" s="182">
        <v>4590.7077366848671</v>
      </c>
      <c r="Q85" s="182">
        <v>4606.1441660504115</v>
      </c>
      <c r="R85" s="182">
        <v>4423.5478053703491</v>
      </c>
      <c r="S85" s="295">
        <v>4265.6286244490839</v>
      </c>
      <c r="T85" s="183"/>
      <c r="U85" s="183"/>
      <c r="V85" s="183"/>
    </row>
    <row r="86" spans="1:22" ht="16">
      <c r="A86" s="333"/>
      <c r="B86" s="333"/>
      <c r="C86" s="333"/>
      <c r="D86" s="333"/>
      <c r="E86" s="333"/>
      <c r="F86" s="333"/>
      <c r="G86" s="333"/>
      <c r="H86" s="338"/>
      <c r="I86" s="338"/>
      <c r="J86" s="338"/>
      <c r="K86" s="333"/>
      <c r="M86" s="168"/>
      <c r="N86" s="184"/>
      <c r="O86" s="184"/>
      <c r="P86" s="184"/>
      <c r="Q86" s="184"/>
      <c r="R86" s="184"/>
      <c r="S86" s="183"/>
      <c r="T86" s="183"/>
      <c r="U86" s="183"/>
      <c r="V86" s="183"/>
    </row>
    <row r="87" spans="1:22" ht="16">
      <c r="A87" s="335" t="s">
        <v>165</v>
      </c>
      <c r="H87" s="340"/>
      <c r="I87" s="340"/>
      <c r="J87" s="340"/>
      <c r="K87" s="333"/>
      <c r="M87" s="168" t="s">
        <v>247</v>
      </c>
      <c r="N87" s="182">
        <v>8476.3035019455256</v>
      </c>
      <c r="O87" s="182">
        <v>8159.5549405551947</v>
      </c>
      <c r="P87" s="182">
        <v>7500.9198075026861</v>
      </c>
      <c r="Q87" s="182">
        <v>8227.5296742413793</v>
      </c>
      <c r="R87" s="182">
        <v>6691.9163509422087</v>
      </c>
      <c r="S87" s="295">
        <v>8087.2651356993738</v>
      </c>
      <c r="T87" s="295"/>
      <c r="U87" s="295">
        <v>8218.381984987489</v>
      </c>
      <c r="V87" s="296">
        <v>9425.0235802886582</v>
      </c>
    </row>
    <row r="88" spans="1:22" ht="16">
      <c r="A88" s="339"/>
      <c r="B88" s="336" t="s">
        <v>414</v>
      </c>
      <c r="C88" s="336" t="s">
        <v>415</v>
      </c>
      <c r="D88" s="336" t="s">
        <v>416</v>
      </c>
      <c r="E88" s="336" t="s">
        <v>417</v>
      </c>
      <c r="F88" s="337" t="s">
        <v>418</v>
      </c>
      <c r="G88" s="338" t="s">
        <v>419</v>
      </c>
      <c r="H88" s="353"/>
      <c r="I88" s="353"/>
      <c r="J88" s="353"/>
      <c r="K88" s="333"/>
      <c r="M88" s="168" t="s">
        <v>248</v>
      </c>
      <c r="N88" s="182">
        <v>2555.5252918287938</v>
      </c>
      <c r="O88" s="182">
        <v>1045.4943379175961</v>
      </c>
      <c r="P88" s="182">
        <v>1729.5324434502347</v>
      </c>
      <c r="Q88" s="182">
        <v>2153.6417532557061</v>
      </c>
      <c r="R88" s="182">
        <v>1566.5254868222953</v>
      </c>
      <c r="S88" s="295">
        <v>1859.9570865228486</v>
      </c>
      <c r="T88" s="295"/>
      <c r="U88" s="295">
        <v>1899.8498748957463</v>
      </c>
      <c r="V88" s="296">
        <v>2280.3251410368207</v>
      </c>
    </row>
    <row r="89" spans="1:22" ht="16">
      <c r="A89" s="341" t="s">
        <v>66</v>
      </c>
      <c r="B89" s="269">
        <v>3.2</v>
      </c>
      <c r="C89" s="269">
        <v>4.5999999999999996</v>
      </c>
      <c r="D89" s="269">
        <v>2.7</v>
      </c>
      <c r="E89" s="269">
        <v>3.8</v>
      </c>
      <c r="F89" s="269">
        <v>3.8</v>
      </c>
      <c r="G89" s="269">
        <v>2.4</v>
      </c>
      <c r="H89" s="333"/>
      <c r="I89" s="333"/>
      <c r="J89" s="333"/>
      <c r="K89" s="333"/>
      <c r="M89" s="170" t="s">
        <v>422</v>
      </c>
      <c r="N89" s="182">
        <v>5406.1867704280157</v>
      </c>
      <c r="O89" s="182">
        <v>5901.9513710428964</v>
      </c>
      <c r="P89" s="182">
        <v>6303.2421374854675</v>
      </c>
      <c r="Q89" s="182">
        <v>6384.9942970306956</v>
      </c>
      <c r="R89" s="182">
        <v>6066.9308273910956</v>
      </c>
      <c r="S89" s="295">
        <v>5935.1542565530035</v>
      </c>
      <c r="T89" s="295"/>
      <c r="U89" s="295">
        <v>5921.6680567139283</v>
      </c>
      <c r="V89" s="296">
        <v>5927.1591536011101</v>
      </c>
    </row>
    <row r="90" spans="1:22" ht="16">
      <c r="A90" s="341" t="s">
        <v>67</v>
      </c>
      <c r="B90" s="149">
        <v>2.9</v>
      </c>
      <c r="C90" s="149">
        <v>2.9</v>
      </c>
      <c r="D90" s="149">
        <v>2.2999999999999998</v>
      </c>
      <c r="E90" s="149">
        <v>2.2000000000000002</v>
      </c>
      <c r="F90" s="149">
        <v>1.5</v>
      </c>
      <c r="G90" s="149">
        <v>2.1</v>
      </c>
      <c r="H90" s="343"/>
      <c r="I90" s="343"/>
      <c r="J90" s="343"/>
      <c r="K90" s="333"/>
      <c r="M90" s="170" t="s">
        <v>249</v>
      </c>
      <c r="N90" s="182">
        <v>1593.1906614785992</v>
      </c>
      <c r="O90" s="182">
        <v>1741.6621953630231</v>
      </c>
      <c r="P90" s="182">
        <v>1712.5491177206434</v>
      </c>
      <c r="Q90" s="182">
        <v>1778.8501309802839</v>
      </c>
      <c r="R90" s="182">
        <v>1643.3830220207469</v>
      </c>
      <c r="S90" s="295">
        <v>1669.5256321039203</v>
      </c>
      <c r="T90" s="295"/>
      <c r="U90" s="295">
        <v>1664.9541284403672</v>
      </c>
      <c r="V90" s="296">
        <v>1636.436439999288</v>
      </c>
    </row>
    <row r="91" spans="1:22" ht="16">
      <c r="A91" s="341" t="s">
        <v>68</v>
      </c>
      <c r="B91" s="342"/>
      <c r="C91" s="342"/>
      <c r="D91" s="342"/>
      <c r="E91" s="342"/>
      <c r="F91" s="342"/>
      <c r="G91" s="343"/>
      <c r="H91" s="354"/>
      <c r="I91" s="354"/>
      <c r="J91" s="354"/>
      <c r="K91" s="333"/>
      <c r="M91" s="170" t="s">
        <v>250</v>
      </c>
      <c r="N91" s="182">
        <v>3812.9961089494168</v>
      </c>
      <c r="O91" s="182">
        <v>4160.2891756798736</v>
      </c>
      <c r="P91" s="182">
        <v>4590.7077366848671</v>
      </c>
      <c r="Q91" s="182">
        <v>4606.1441660504115</v>
      </c>
      <c r="R91" s="182">
        <v>4423.5478053703491</v>
      </c>
      <c r="S91" s="295">
        <v>4265.6286244490839</v>
      </c>
      <c r="T91" s="295"/>
      <c r="U91" s="295">
        <v>4256.7139282735607</v>
      </c>
      <c r="V91" s="296">
        <v>4290.7227136018219</v>
      </c>
    </row>
    <row r="92" spans="1:22" ht="19">
      <c r="A92" s="341" t="s">
        <v>69</v>
      </c>
      <c r="B92" s="55" t="s">
        <v>169</v>
      </c>
      <c r="C92" s="55" t="s">
        <v>58</v>
      </c>
      <c r="D92" s="55" t="s">
        <v>301</v>
      </c>
      <c r="E92" s="55" t="s">
        <v>59</v>
      </c>
      <c r="F92" s="55" t="s">
        <v>60</v>
      </c>
      <c r="G92" s="56" t="s">
        <v>50</v>
      </c>
      <c r="H92" s="333"/>
      <c r="I92" s="333"/>
      <c r="J92" s="333"/>
      <c r="K92" s="333"/>
      <c r="M92" s="171" t="s">
        <v>230</v>
      </c>
      <c r="N92" s="182">
        <v>729.37743190661479</v>
      </c>
      <c r="O92" s="182">
        <v>996.86538081387152</v>
      </c>
      <c r="P92" s="182">
        <v>707.25102650517306</v>
      </c>
      <c r="Q92" s="182">
        <v>677.01139340460998</v>
      </c>
      <c r="R92" s="182">
        <v>577.85847823569304</v>
      </c>
      <c r="S92" s="295">
        <v>541.45209928090935</v>
      </c>
      <c r="T92" s="295"/>
      <c r="U92" s="295">
        <v>533.21100917431193</v>
      </c>
      <c r="V92" s="296">
        <v>562.16297983662866</v>
      </c>
    </row>
    <row r="93" spans="1:22" ht="16">
      <c r="A93" s="341"/>
      <c r="B93" s="352"/>
      <c r="C93" s="352"/>
      <c r="D93" s="352"/>
      <c r="E93" s="352"/>
      <c r="F93" s="352"/>
      <c r="G93" s="333"/>
      <c r="H93" s="333"/>
      <c r="I93" s="333"/>
      <c r="J93" s="333"/>
      <c r="K93" s="333"/>
      <c r="M93" s="168" t="s">
        <v>251</v>
      </c>
      <c r="N93" s="182">
        <v>859.96108949416339</v>
      </c>
      <c r="O93" s="182">
        <v>855.92047668803491</v>
      </c>
      <c r="P93" s="182">
        <v>747.29576594210369</v>
      </c>
      <c r="Q93" s="182">
        <v>769.38696213479056</v>
      </c>
      <c r="R93" s="182">
        <v>649.5541253743196</v>
      </c>
      <c r="S93" s="295">
        <v>1098.1326838320574</v>
      </c>
      <c r="T93" s="295"/>
      <c r="U93" s="295">
        <v>1086.4498192938561</v>
      </c>
      <c r="V93" s="296">
        <v>1079.9549749959958</v>
      </c>
    </row>
    <row r="94" spans="1:22" ht="16">
      <c r="A94" s="344"/>
      <c r="B94" s="345"/>
      <c r="C94" s="332"/>
      <c r="D94" s="332"/>
      <c r="E94" s="332"/>
      <c r="F94" s="332"/>
      <c r="G94" s="333"/>
      <c r="H94" s="357"/>
      <c r="I94" s="357"/>
      <c r="J94" s="357"/>
      <c r="K94" s="333"/>
      <c r="M94" s="297"/>
      <c r="N94" s="187"/>
      <c r="O94" s="187"/>
      <c r="P94" s="187"/>
      <c r="Q94" s="187"/>
      <c r="R94" s="187"/>
      <c r="S94" s="183"/>
      <c r="T94" s="183"/>
      <c r="U94" s="183"/>
      <c r="V94" s="183"/>
    </row>
    <row r="95" spans="1:22" ht="16">
      <c r="A95" s="355"/>
      <c r="B95" s="356"/>
      <c r="C95" s="356"/>
      <c r="D95" s="356"/>
      <c r="E95" s="356"/>
      <c r="F95" s="356"/>
      <c r="G95" s="357"/>
      <c r="H95" s="333"/>
      <c r="I95" s="333"/>
      <c r="J95" s="333"/>
      <c r="K95" s="333"/>
      <c r="M95" s="173" t="s">
        <v>163</v>
      </c>
      <c r="N95" s="219">
        <v>5406.1867704280157</v>
      </c>
      <c r="O95" s="219">
        <v>5901.9513710428964</v>
      </c>
      <c r="P95" s="219">
        <v>6303.2421374854675</v>
      </c>
      <c r="Q95" s="219">
        <v>6384.9942970306956</v>
      </c>
      <c r="R95" s="219">
        <v>6066.9308273910956</v>
      </c>
      <c r="S95" s="298">
        <v>5935.1542565530035</v>
      </c>
      <c r="T95" s="299"/>
      <c r="U95" s="298">
        <v>5921.6680567139283</v>
      </c>
      <c r="V95" s="298">
        <v>5927.1591536011101</v>
      </c>
    </row>
    <row r="96" spans="1:22" ht="16">
      <c r="A96" s="346"/>
      <c r="B96" s="333"/>
      <c r="C96" s="333"/>
      <c r="D96" s="333"/>
      <c r="E96" s="333"/>
      <c r="F96" s="333"/>
      <c r="G96" s="333"/>
      <c r="H96" s="333"/>
      <c r="I96" s="333"/>
      <c r="J96" s="333"/>
      <c r="K96" s="333"/>
      <c r="M96" s="174"/>
      <c r="N96" s="189"/>
      <c r="O96" s="189"/>
      <c r="P96" s="189"/>
      <c r="Q96" s="189"/>
      <c r="R96" s="189"/>
      <c r="S96" s="191"/>
      <c r="T96" s="183"/>
      <c r="U96" s="183"/>
      <c r="V96" s="183"/>
    </row>
    <row r="97" spans="1:22" ht="16">
      <c r="A97" s="333"/>
      <c r="B97" s="333"/>
      <c r="C97" s="333"/>
      <c r="D97" s="333"/>
      <c r="E97" s="333"/>
      <c r="F97" s="333"/>
      <c r="G97" s="333"/>
      <c r="H97" s="333"/>
      <c r="I97" s="333"/>
      <c r="J97" s="333"/>
      <c r="K97" s="333"/>
      <c r="M97" s="171" t="s">
        <v>164</v>
      </c>
      <c r="N97" s="219">
        <v>4671.5175097276269</v>
      </c>
      <c r="O97" s="219">
        <v>5245.9970065798761</v>
      </c>
      <c r="P97" s="219">
        <v>5841.7048080177783</v>
      </c>
      <c r="Q97" s="219">
        <v>5970.7080455736186</v>
      </c>
      <c r="R97" s="219">
        <v>5702.5627450655993</v>
      </c>
      <c r="S97" s="298">
        <v>5596.3175597309209</v>
      </c>
      <c r="T97" s="299"/>
      <c r="U97" s="298">
        <v>5587.9955518487623</v>
      </c>
      <c r="V97" s="298">
        <v>5647.2433307825095</v>
      </c>
    </row>
    <row r="98" spans="1:22" ht="16">
      <c r="A98" s="346"/>
      <c r="B98" s="333"/>
      <c r="C98" s="333"/>
      <c r="D98" s="333"/>
      <c r="E98" s="333"/>
      <c r="F98" s="333"/>
      <c r="G98" s="333"/>
      <c r="H98" s="333"/>
      <c r="I98" s="333"/>
      <c r="J98" s="333"/>
      <c r="K98" s="333"/>
      <c r="M98" s="171" t="s">
        <v>291</v>
      </c>
      <c r="N98" s="192"/>
      <c r="O98" s="192"/>
      <c r="P98" s="193"/>
      <c r="Q98" s="193"/>
      <c r="R98" s="193"/>
      <c r="S98" s="183"/>
      <c r="T98" s="183"/>
      <c r="U98" s="183">
        <v>0</v>
      </c>
      <c r="V98" s="183">
        <v>0</v>
      </c>
    </row>
    <row r="99" spans="1:22" ht="16">
      <c r="A99" s="333"/>
      <c r="B99" s="333"/>
      <c r="C99" s="333"/>
      <c r="D99" s="333"/>
      <c r="E99" s="333"/>
      <c r="F99" s="333"/>
      <c r="G99" s="333"/>
      <c r="H99" s="333"/>
      <c r="I99" s="333"/>
      <c r="J99" s="333"/>
      <c r="K99" s="333"/>
      <c r="M99" s="171" t="s">
        <v>429</v>
      </c>
      <c r="N99" s="182">
        <v>3245.5252918287938</v>
      </c>
      <c r="O99" s="182">
        <v>3642.145096156562</v>
      </c>
      <c r="P99" s="182">
        <v>4146.2714683071126</v>
      </c>
      <c r="Q99" s="182">
        <v>3908.9655691062007</v>
      </c>
      <c r="R99" s="182">
        <v>3781.413894082028</v>
      </c>
      <c r="S99" s="295">
        <v>3646.4393412201348</v>
      </c>
      <c r="T99" s="295"/>
      <c r="U99" s="295">
        <v>3638.8490408673897</v>
      </c>
      <c r="V99" s="295">
        <v>3358.3314053852037</v>
      </c>
    </row>
    <row r="100" spans="1:22" ht="16">
      <c r="A100" s="347"/>
      <c r="B100" s="333"/>
      <c r="C100" s="333"/>
      <c r="D100" s="333"/>
      <c r="E100" s="333"/>
      <c r="F100" s="333"/>
      <c r="G100" s="333"/>
      <c r="H100" s="333"/>
      <c r="I100" s="333"/>
      <c r="J100" s="333"/>
      <c r="K100" s="333"/>
      <c r="M100" s="171" t="s">
        <v>345</v>
      </c>
      <c r="N100" s="182">
        <v>567.47081712062254</v>
      </c>
      <c r="O100" s="182">
        <v>518.14407952331192</v>
      </c>
      <c r="P100" s="182">
        <v>444.43626837775395</v>
      </c>
      <c r="Q100" s="182">
        <v>697.17859694421111</v>
      </c>
      <c r="R100" s="182">
        <v>642.1339112883212</v>
      </c>
      <c r="S100" s="295">
        <v>619.18928322894919</v>
      </c>
      <c r="T100" s="295"/>
      <c r="U100" s="295">
        <v>617.86488740617176</v>
      </c>
      <c r="V100" s="295">
        <v>932.3913082166182</v>
      </c>
    </row>
    <row r="101" spans="1:22" ht="16">
      <c r="A101" s="333"/>
      <c r="B101" s="333"/>
      <c r="C101" s="333"/>
      <c r="D101" s="333"/>
      <c r="E101" s="333"/>
      <c r="F101" s="333"/>
      <c r="G101" s="333"/>
      <c r="H101" s="333"/>
      <c r="I101" s="333"/>
      <c r="J101" s="333"/>
      <c r="K101" s="333"/>
      <c r="M101" s="171" t="s">
        <v>318</v>
      </c>
      <c r="N101" s="182">
        <v>773.307392996109</v>
      </c>
      <c r="O101" s="182">
        <v>1006.4951568721584</v>
      </c>
      <c r="P101" s="182">
        <v>1195.3671135704719</v>
      </c>
      <c r="Q101" s="182">
        <v>1316.0322374440671</v>
      </c>
      <c r="R101" s="182">
        <v>1245.7108350015717</v>
      </c>
      <c r="S101" s="295">
        <v>1299.6230572952911</v>
      </c>
      <c r="T101" s="295"/>
      <c r="U101" s="295">
        <v>1300.2946900194606</v>
      </c>
      <c r="V101" s="295">
        <v>1328.006264348383</v>
      </c>
    </row>
    <row r="102" spans="1:22" ht="16">
      <c r="A102" s="333"/>
      <c r="B102" s="333"/>
      <c r="C102" s="333"/>
      <c r="D102" s="333"/>
      <c r="E102" s="333"/>
      <c r="F102" s="333"/>
      <c r="G102" s="333"/>
      <c r="H102" s="333"/>
      <c r="I102" s="333"/>
      <c r="J102" s="333"/>
      <c r="K102" s="333"/>
      <c r="M102" s="171" t="s">
        <v>319</v>
      </c>
      <c r="N102" s="182">
        <v>85.214007782101163</v>
      </c>
      <c r="O102" s="182">
        <v>79.212674027844457</v>
      </c>
      <c r="P102" s="182">
        <v>34.834949741718056</v>
      </c>
      <c r="Q102" s="182">
        <v>29.605304388152863</v>
      </c>
      <c r="R102" s="182">
        <v>19.001373194580019</v>
      </c>
      <c r="S102" s="295">
        <v>17.582927395035956</v>
      </c>
      <c r="T102" s="183"/>
      <c r="U102" s="183">
        <v>0</v>
      </c>
      <c r="V102" s="183">
        <v>0</v>
      </c>
    </row>
    <row r="103" spans="1:22" ht="16">
      <c r="A103" s="333"/>
      <c r="B103" s="333"/>
      <c r="C103" s="333"/>
      <c r="D103" s="333"/>
      <c r="E103" s="333"/>
      <c r="F103" s="333"/>
      <c r="G103" s="333"/>
      <c r="H103" s="333"/>
      <c r="I103" s="333"/>
      <c r="J103" s="333"/>
      <c r="K103" s="333"/>
      <c r="M103" s="171" t="s">
        <v>320</v>
      </c>
      <c r="N103" s="182">
        <v>0</v>
      </c>
      <c r="O103" s="182">
        <v>0</v>
      </c>
      <c r="P103" s="182">
        <v>20.809724940764397</v>
      </c>
      <c r="Q103" s="182">
        <v>18.926337690986802</v>
      </c>
      <c r="R103" s="182">
        <v>14.302731499098323</v>
      </c>
      <c r="S103" s="295">
        <v>13.48295059151009</v>
      </c>
      <c r="T103" s="183"/>
      <c r="U103" s="183">
        <v>0</v>
      </c>
      <c r="V103" s="183">
        <v>0</v>
      </c>
    </row>
    <row r="104" spans="1:22" ht="16">
      <c r="A104" s="333"/>
      <c r="B104" s="333"/>
      <c r="C104" s="333"/>
      <c r="D104" s="333"/>
      <c r="E104" s="333"/>
      <c r="F104" s="333"/>
      <c r="G104" s="333"/>
      <c r="H104" s="333"/>
      <c r="I104" s="333"/>
      <c r="J104" s="333"/>
      <c r="K104" s="333"/>
      <c r="M104" s="175"/>
      <c r="N104" s="195"/>
      <c r="O104" s="195"/>
      <c r="P104" s="195"/>
      <c r="Q104" s="195"/>
      <c r="R104" s="195"/>
      <c r="S104" s="183"/>
      <c r="T104" s="183"/>
      <c r="U104" s="183"/>
      <c r="V104" s="183"/>
    </row>
    <row r="105" spans="1:22" ht="16">
      <c r="A105" s="333"/>
      <c r="B105" s="333"/>
      <c r="C105" s="333"/>
      <c r="D105" s="333"/>
      <c r="E105" s="333"/>
      <c r="F105" s="333"/>
      <c r="G105" s="333"/>
      <c r="H105" s="333"/>
      <c r="I105" s="333"/>
      <c r="J105" s="333"/>
      <c r="K105" s="333"/>
      <c r="M105" s="175"/>
      <c r="N105" s="195"/>
      <c r="O105" s="195"/>
      <c r="P105" s="195"/>
      <c r="Q105" s="195"/>
      <c r="R105" s="195"/>
      <c r="S105" s="183"/>
      <c r="T105" s="183"/>
      <c r="U105" s="183"/>
      <c r="V105" s="183"/>
    </row>
    <row r="106" spans="1:22" ht="16">
      <c r="A106" s="333"/>
      <c r="B106" s="333"/>
      <c r="C106" s="333"/>
      <c r="D106" s="333"/>
      <c r="E106" s="333"/>
      <c r="F106" s="333"/>
      <c r="G106" s="333"/>
      <c r="H106" s="333"/>
      <c r="I106" s="333"/>
      <c r="J106" s="333"/>
      <c r="K106" s="333"/>
      <c r="M106" s="171" t="s">
        <v>402</v>
      </c>
      <c r="N106" s="188">
        <v>598.71595330739297</v>
      </c>
      <c r="O106" s="188">
        <v>530.88023495523998</v>
      </c>
      <c r="P106" s="188">
        <v>390.82252866120177</v>
      </c>
      <c r="Q106" s="188">
        <v>358.27181229083891</v>
      </c>
      <c r="R106" s="188">
        <v>326.36533593633669</v>
      </c>
      <c r="S106" s="299">
        <v>318.70215727209461</v>
      </c>
      <c r="T106" s="203"/>
      <c r="U106" s="203">
        <v>313.3222129552405</v>
      </c>
      <c r="V106" s="203">
        <v>257.33213503941909</v>
      </c>
    </row>
    <row r="107" spans="1:22" ht="16">
      <c r="A107" s="333"/>
      <c r="B107" s="333"/>
      <c r="C107" s="333"/>
      <c r="D107" s="333"/>
      <c r="E107" s="333"/>
      <c r="F107" s="333"/>
      <c r="G107" s="333"/>
      <c r="H107" s="333"/>
      <c r="I107" s="333"/>
      <c r="J107" s="333"/>
      <c r="K107" s="333"/>
      <c r="M107" s="171" t="s">
        <v>346</v>
      </c>
      <c r="N107" s="182">
        <v>598.71595330739297</v>
      </c>
      <c r="O107" s="182">
        <v>530.88023495523998</v>
      </c>
      <c r="P107" s="182">
        <v>390.82252866120177</v>
      </c>
      <c r="Q107" s="182">
        <v>358.27181229083891</v>
      </c>
      <c r="R107" s="182">
        <v>326.36533593633669</v>
      </c>
      <c r="S107" s="295">
        <v>318.70215727209461</v>
      </c>
      <c r="T107" s="295"/>
      <c r="U107" s="295">
        <v>313.3222129552405</v>
      </c>
      <c r="V107" s="295">
        <v>257.33213503941909</v>
      </c>
    </row>
    <row r="108" spans="1:22" ht="16">
      <c r="A108" s="333"/>
      <c r="B108" s="333"/>
      <c r="C108" s="333"/>
      <c r="D108" s="333"/>
      <c r="E108" s="333"/>
      <c r="F108" s="333"/>
      <c r="G108" s="333"/>
      <c r="H108" s="333"/>
      <c r="I108" s="333"/>
      <c r="J108" s="333"/>
      <c r="K108" s="333"/>
      <c r="M108" s="171" t="s">
        <v>431</v>
      </c>
      <c r="N108" s="196"/>
      <c r="O108" s="196"/>
      <c r="P108" s="184"/>
      <c r="Q108" s="184"/>
      <c r="R108" s="184"/>
      <c r="S108" s="183"/>
      <c r="T108" s="183"/>
      <c r="U108" s="183"/>
      <c r="V108" s="183"/>
    </row>
    <row r="109" spans="1:22" ht="16">
      <c r="A109" s="333"/>
      <c r="B109" s="333"/>
      <c r="C109" s="333"/>
      <c r="D109" s="333"/>
      <c r="E109" s="333"/>
      <c r="F109" s="333"/>
      <c r="G109" s="333"/>
      <c r="H109" s="333"/>
      <c r="I109" s="333"/>
      <c r="J109" s="333"/>
      <c r="K109" s="333"/>
      <c r="M109" s="175"/>
      <c r="N109" s="195"/>
      <c r="O109" s="195"/>
      <c r="P109" s="195"/>
      <c r="Q109" s="195"/>
      <c r="R109" s="195"/>
      <c r="S109" s="183"/>
      <c r="T109" s="202"/>
      <c r="U109" s="202"/>
      <c r="V109" s="202"/>
    </row>
    <row r="110" spans="1:22" ht="16">
      <c r="A110" s="333"/>
      <c r="B110" s="333"/>
      <c r="C110" s="333"/>
      <c r="D110" s="333"/>
      <c r="E110" s="333"/>
      <c r="F110" s="333"/>
      <c r="G110" s="333"/>
      <c r="H110" s="333"/>
      <c r="I110" s="333"/>
      <c r="J110" s="333"/>
      <c r="K110" s="333"/>
      <c r="M110" s="171" t="s">
        <v>321</v>
      </c>
      <c r="N110" s="188">
        <v>135.95330739299612</v>
      </c>
      <c r="O110" s="188">
        <v>125.07412950778007</v>
      </c>
      <c r="P110" s="188">
        <v>70.714800806487219</v>
      </c>
      <c r="Q110" s="188">
        <v>56.014439166238418</v>
      </c>
      <c r="R110" s="188">
        <v>38.002746389160038</v>
      </c>
      <c r="S110" s="299">
        <v>20.1345395499884</v>
      </c>
      <c r="T110" s="295"/>
      <c r="U110" s="295">
        <v>20.350291909924938</v>
      </c>
      <c r="V110" s="295">
        <v>22.583687779181719</v>
      </c>
    </row>
    <row r="111" spans="1:22" ht="16">
      <c r="A111" s="333"/>
      <c r="B111" s="333"/>
      <c r="C111" s="333"/>
      <c r="D111" s="333"/>
      <c r="E111" s="333"/>
      <c r="F111" s="333"/>
      <c r="G111" s="333"/>
      <c r="H111" s="333"/>
      <c r="I111" s="333"/>
      <c r="J111" s="333"/>
      <c r="K111" s="333"/>
      <c r="M111" s="171" t="s">
        <v>424</v>
      </c>
      <c r="N111" s="182">
        <v>133.38521400778208</v>
      </c>
      <c r="O111" s="182">
        <v>122.87142413374374</v>
      </c>
      <c r="P111" s="182">
        <v>69.301976482361766</v>
      </c>
      <c r="Q111" s="182">
        <v>55.011719288570248</v>
      </c>
      <c r="R111" s="182">
        <v>37.580861307347419</v>
      </c>
      <c r="S111" s="295">
        <v>19.98376246810485</v>
      </c>
      <c r="T111" s="295"/>
      <c r="U111" s="295">
        <v>20.211287183764249</v>
      </c>
      <c r="V111" s="295">
        <v>22.490256446761936</v>
      </c>
    </row>
    <row r="112" spans="1:22" ht="16">
      <c r="A112" s="333"/>
      <c r="B112" s="333"/>
      <c r="C112" s="333"/>
      <c r="D112" s="333"/>
      <c r="E112" s="333"/>
      <c r="F112" s="333"/>
      <c r="G112" s="333"/>
      <c r="H112" s="333"/>
      <c r="I112" s="333"/>
      <c r="J112" s="333"/>
      <c r="K112" s="333"/>
      <c r="M112" s="171" t="s">
        <v>322</v>
      </c>
      <c r="N112" s="182">
        <v>2.5680933852140075</v>
      </c>
      <c r="O112" s="182">
        <v>2.2027053740363165</v>
      </c>
      <c r="P112" s="182">
        <v>1.4128243241254472</v>
      </c>
      <c r="Q112" s="182">
        <v>1.0027198776681749</v>
      </c>
      <c r="R112" s="182">
        <v>0.4218850818126168</v>
      </c>
      <c r="S112" s="295">
        <v>0.15077708188355371</v>
      </c>
      <c r="T112" s="295"/>
      <c r="U112" s="295">
        <v>0.13900472616068948</v>
      </c>
      <c r="V112" s="295">
        <v>9.343133241978252E-2</v>
      </c>
    </row>
    <row r="113" spans="1:22" ht="16">
      <c r="A113" s="333"/>
      <c r="B113" s="333"/>
      <c r="C113" s="333"/>
      <c r="D113" s="333"/>
      <c r="E113" s="333"/>
      <c r="F113" s="333"/>
      <c r="G113" s="333"/>
      <c r="H113" s="333"/>
      <c r="I113" s="333"/>
      <c r="J113" s="333"/>
      <c r="K113" s="333"/>
      <c r="M113" s="171"/>
      <c r="N113" s="196"/>
      <c r="O113" s="196"/>
      <c r="P113" s="184"/>
      <c r="Q113" s="184"/>
      <c r="R113" s="184"/>
      <c r="S113" s="183"/>
      <c r="T113" s="183"/>
      <c r="U113" s="183"/>
      <c r="V113" s="183"/>
    </row>
    <row r="114" spans="1:22" ht="16">
      <c r="A114" s="333"/>
      <c r="B114" s="333"/>
      <c r="C114" s="333"/>
      <c r="D114" s="333"/>
      <c r="E114" s="333"/>
      <c r="F114" s="333"/>
      <c r="G114" s="333"/>
      <c r="H114" s="333"/>
      <c r="I114" s="333"/>
      <c r="J114" s="333"/>
      <c r="K114" s="333"/>
      <c r="M114" s="173" t="s">
        <v>323</v>
      </c>
      <c r="N114" s="219">
        <v>729.37743190661479</v>
      </c>
      <c r="O114" s="219">
        <v>996.86538081387152</v>
      </c>
      <c r="P114" s="219">
        <v>707.25102650517306</v>
      </c>
      <c r="Q114" s="219">
        <v>677.01139340460998</v>
      </c>
      <c r="R114" s="219">
        <v>577.85847823569304</v>
      </c>
      <c r="S114" s="298">
        <v>541.45209928090935</v>
      </c>
      <c r="T114" s="298"/>
      <c r="U114" s="298">
        <v>533.21100917431193</v>
      </c>
      <c r="V114" s="298">
        <v>562.16297983662866</v>
      </c>
    </row>
    <row r="115" spans="1:22" ht="16">
      <c r="A115" s="333"/>
      <c r="B115" s="333"/>
      <c r="C115" s="333"/>
      <c r="D115" s="333"/>
      <c r="E115" s="333"/>
      <c r="F115" s="333"/>
      <c r="G115" s="333"/>
      <c r="H115" s="333"/>
      <c r="I115" s="333"/>
      <c r="J115" s="333"/>
      <c r="K115" s="333"/>
      <c r="M115" s="171"/>
      <c r="N115" s="196">
        <f>+N118+N139</f>
        <v>96.964980544747078</v>
      </c>
      <c r="O115" s="196">
        <f t="shared" ref="O115:V115" si="8">+O118+O139</f>
        <v>116.79986444890007</v>
      </c>
      <c r="P115" s="196">
        <f t="shared" si="8"/>
        <v>86.461905252468767</v>
      </c>
      <c r="Q115" s="196">
        <f t="shared" si="8"/>
        <v>72.634521138588411</v>
      </c>
      <c r="R115" s="196">
        <f t="shared" si="8"/>
        <v>65.565905067584325</v>
      </c>
      <c r="S115" s="196">
        <f t="shared" si="8"/>
        <v>96.856877754581291</v>
      </c>
      <c r="T115" s="196"/>
      <c r="U115" s="196">
        <f t="shared" si="8"/>
        <v>86.377536836252432</v>
      </c>
      <c r="V115" s="196">
        <f t="shared" si="8"/>
        <v>125.86980121371749</v>
      </c>
    </row>
    <row r="116" spans="1:22" ht="16">
      <c r="A116" s="333"/>
      <c r="B116" s="333"/>
      <c r="C116" s="333"/>
      <c r="D116" s="333"/>
      <c r="E116" s="333"/>
      <c r="F116" s="333"/>
      <c r="G116" s="333"/>
      <c r="H116" s="333"/>
      <c r="I116" s="333"/>
      <c r="J116" s="333"/>
      <c r="K116" s="333"/>
      <c r="M116" s="300" t="s">
        <v>172</v>
      </c>
      <c r="N116" s="188">
        <v>381.6342412451362</v>
      </c>
      <c r="O116" s="188">
        <v>680.18412357741943</v>
      </c>
      <c r="P116" s="188">
        <v>360.88831329379389</v>
      </c>
      <c r="Q116" s="188">
        <v>318.9526590877756</v>
      </c>
      <c r="R116" s="188">
        <v>203.21625332958325</v>
      </c>
      <c r="S116" s="299">
        <v>198.56181860357225</v>
      </c>
      <c r="T116" s="299"/>
      <c r="U116" s="299">
        <v>209.9582985821518</v>
      </c>
      <c r="V116" s="299">
        <v>279.53764837785411</v>
      </c>
    </row>
    <row r="117" spans="1:22" ht="16">
      <c r="A117" s="333"/>
      <c r="B117" s="333"/>
      <c r="C117" s="333"/>
      <c r="D117" s="333"/>
      <c r="E117" s="333"/>
      <c r="F117" s="333"/>
      <c r="G117" s="333"/>
      <c r="H117" s="333"/>
      <c r="I117" s="333"/>
      <c r="J117" s="333"/>
      <c r="K117" s="333"/>
      <c r="M117" s="301" t="s">
        <v>173</v>
      </c>
      <c r="N117" s="182">
        <v>215.21400778210116</v>
      </c>
      <c r="O117" s="182">
        <v>156.92863799384372</v>
      </c>
      <c r="P117" s="182">
        <v>111.59840468586735</v>
      </c>
      <c r="Q117" s="182">
        <v>90.495468959552781</v>
      </c>
      <c r="R117" s="182">
        <v>67.046638982181562</v>
      </c>
      <c r="S117" s="295">
        <v>56.918348411041521</v>
      </c>
      <c r="T117" s="295"/>
      <c r="U117" s="295">
        <v>53.316652766194053</v>
      </c>
      <c r="V117" s="295">
        <v>48.89128152195191</v>
      </c>
    </row>
    <row r="118" spans="1:22" ht="16">
      <c r="A118" s="333"/>
      <c r="B118" s="333"/>
      <c r="C118" s="333"/>
      <c r="D118" s="333"/>
      <c r="E118" s="333"/>
      <c r="F118" s="333"/>
      <c r="G118" s="333"/>
      <c r="H118" s="333"/>
      <c r="I118" s="333"/>
      <c r="J118" s="333"/>
      <c r="K118" s="333"/>
      <c r="M118" s="301" t="s">
        <v>174</v>
      </c>
      <c r="N118" s="182">
        <v>96.964980544747078</v>
      </c>
      <c r="O118" s="182">
        <v>116.79986444890007</v>
      </c>
      <c r="P118" s="182">
        <v>86.461905252468767</v>
      </c>
      <c r="Q118" s="182">
        <v>72.634521138588411</v>
      </c>
      <c r="R118" s="182">
        <v>65.565905067584325</v>
      </c>
      <c r="S118" s="295">
        <v>90.245882625840864</v>
      </c>
      <c r="T118" s="295"/>
      <c r="U118" s="295">
        <v>84.831804281345569</v>
      </c>
      <c r="V118" s="295">
        <v>125.86980121371749</v>
      </c>
    </row>
    <row r="119" spans="1:22" ht="16">
      <c r="A119" s="333"/>
      <c r="B119" s="333"/>
      <c r="C119" s="333"/>
      <c r="D119" s="333"/>
      <c r="E119" s="333"/>
      <c r="F119" s="333"/>
      <c r="G119" s="333"/>
      <c r="H119" s="333"/>
      <c r="I119" s="333"/>
      <c r="J119" s="333"/>
      <c r="K119" s="333"/>
      <c r="M119" s="301" t="s">
        <v>175</v>
      </c>
      <c r="N119" s="182">
        <v>0</v>
      </c>
      <c r="O119" s="182">
        <v>342.69012453757307</v>
      </c>
      <c r="P119" s="182">
        <v>0</v>
      </c>
      <c r="Q119" s="182">
        <v>0</v>
      </c>
      <c r="R119" s="182">
        <v>0</v>
      </c>
      <c r="S119" s="295">
        <v>0</v>
      </c>
      <c r="T119" s="295"/>
      <c r="U119" s="295">
        <v>0</v>
      </c>
      <c r="V119" s="295">
        <v>0</v>
      </c>
    </row>
    <row r="120" spans="1:22" ht="16">
      <c r="A120" s="333"/>
      <c r="B120" s="333"/>
      <c r="C120" s="333"/>
      <c r="D120" s="333"/>
      <c r="E120" s="333"/>
      <c r="F120" s="333"/>
      <c r="G120" s="333"/>
      <c r="H120" s="333"/>
      <c r="I120" s="333"/>
      <c r="J120" s="333"/>
      <c r="K120" s="333"/>
      <c r="M120" s="301" t="s">
        <v>176</v>
      </c>
      <c r="N120" s="182">
        <v>0</v>
      </c>
      <c r="O120" s="182">
        <v>0</v>
      </c>
      <c r="P120" s="182">
        <v>48.860174542671714</v>
      </c>
      <c r="Q120" s="182">
        <v>53.06894952558816</v>
      </c>
      <c r="R120" s="182">
        <v>49.608722267260063</v>
      </c>
      <c r="S120" s="295">
        <v>3.5432614242635121</v>
      </c>
      <c r="T120" s="295"/>
      <c r="U120" s="295">
        <v>3.2582707812065612</v>
      </c>
      <c r="V120" s="295">
        <v>0</v>
      </c>
    </row>
    <row r="121" spans="1:22" ht="16">
      <c r="A121" s="333"/>
      <c r="B121" s="333"/>
      <c r="C121" s="333"/>
      <c r="D121" s="333"/>
      <c r="E121" s="333"/>
      <c r="F121" s="333"/>
      <c r="G121" s="333"/>
      <c r="H121" s="333"/>
      <c r="I121" s="333"/>
      <c r="J121" s="333"/>
      <c r="K121" s="333"/>
      <c r="M121" s="301" t="s">
        <v>177</v>
      </c>
      <c r="N121" s="182">
        <v>0</v>
      </c>
      <c r="O121" s="182">
        <v>0</v>
      </c>
      <c r="P121" s="182">
        <v>12.56824971669929</v>
      </c>
      <c r="Q121" s="182">
        <v>4.0108795106726998</v>
      </c>
      <c r="R121" s="182">
        <v>0</v>
      </c>
      <c r="S121" s="295">
        <v>0</v>
      </c>
      <c r="T121" s="295"/>
      <c r="U121" s="295">
        <v>0</v>
      </c>
      <c r="V121" s="295">
        <v>0</v>
      </c>
    </row>
    <row r="122" spans="1:22" ht="16">
      <c r="A122" s="333"/>
      <c r="B122" s="333"/>
      <c r="C122" s="333"/>
      <c r="D122" s="333"/>
      <c r="E122" s="333"/>
      <c r="F122" s="333"/>
      <c r="G122" s="333"/>
      <c r="H122" s="333"/>
      <c r="I122" s="333"/>
      <c r="J122" s="333"/>
      <c r="K122" s="333"/>
      <c r="M122" s="301" t="s">
        <v>178</v>
      </c>
      <c r="N122" s="182">
        <v>0</v>
      </c>
      <c r="O122" s="182">
        <v>0</v>
      </c>
      <c r="P122" s="182">
        <v>49.154512943531181</v>
      </c>
      <c r="Q122" s="182">
        <v>93.603900580324122</v>
      </c>
      <c r="R122" s="182">
        <v>11.423986234965174</v>
      </c>
      <c r="S122" s="295">
        <v>-20.349106935745766</v>
      </c>
      <c r="T122" s="295"/>
      <c r="U122" s="295">
        <v>-18.893522379760913</v>
      </c>
      <c r="V122" s="295">
        <v>-4.569237066434126</v>
      </c>
    </row>
    <row r="123" spans="1:22" ht="16">
      <c r="A123" s="333"/>
      <c r="B123" s="333"/>
      <c r="C123" s="333"/>
      <c r="D123" s="333"/>
      <c r="E123" s="333"/>
      <c r="F123" s="333"/>
      <c r="G123" s="333"/>
      <c r="H123" s="333"/>
      <c r="I123" s="333"/>
      <c r="J123" s="333"/>
      <c r="K123" s="333"/>
      <c r="M123" s="301" t="s">
        <v>179</v>
      </c>
      <c r="N123" s="182">
        <v>0</v>
      </c>
      <c r="O123" s="182">
        <v>0</v>
      </c>
      <c r="P123" s="182">
        <v>0</v>
      </c>
      <c r="Q123" s="182">
        <v>0</v>
      </c>
      <c r="R123" s="182">
        <v>0</v>
      </c>
      <c r="S123" s="295">
        <v>0</v>
      </c>
      <c r="T123" s="295"/>
      <c r="U123" s="295">
        <v>0</v>
      </c>
      <c r="V123" s="295">
        <v>15.180366962680855</v>
      </c>
    </row>
    <row r="124" spans="1:22" ht="16">
      <c r="A124" s="333"/>
      <c r="B124" s="333"/>
      <c r="C124" s="333"/>
      <c r="D124" s="333"/>
      <c r="E124" s="333"/>
      <c r="F124" s="333"/>
      <c r="G124" s="333"/>
      <c r="H124" s="333"/>
      <c r="I124" s="333"/>
      <c r="J124" s="333"/>
      <c r="K124" s="333"/>
      <c r="M124" s="301" t="s">
        <v>180</v>
      </c>
      <c r="N124" s="182">
        <v>0</v>
      </c>
      <c r="O124" s="182">
        <v>0</v>
      </c>
      <c r="P124" s="182">
        <v>0</v>
      </c>
      <c r="Q124" s="182">
        <v>0</v>
      </c>
      <c r="R124" s="182">
        <v>0</v>
      </c>
      <c r="S124" s="295">
        <v>46.317559730920898</v>
      </c>
      <c r="T124" s="295"/>
      <c r="U124" s="295">
        <v>61.857103141506812</v>
      </c>
      <c r="V124" s="295">
        <v>70.620739976152763</v>
      </c>
    </row>
    <row r="125" spans="1:22" ht="16">
      <c r="A125" s="333"/>
      <c r="B125" s="333"/>
      <c r="C125" s="333"/>
      <c r="D125" s="333"/>
      <c r="E125" s="333"/>
      <c r="F125" s="333"/>
      <c r="G125" s="333"/>
      <c r="H125" s="333"/>
      <c r="I125" s="333"/>
      <c r="J125" s="333"/>
      <c r="K125" s="333"/>
      <c r="M125" s="301" t="s">
        <v>181</v>
      </c>
      <c r="N125" s="182">
        <v>0</v>
      </c>
      <c r="O125" s="182">
        <v>0</v>
      </c>
      <c r="P125" s="182">
        <v>0</v>
      </c>
      <c r="Q125" s="182">
        <v>0</v>
      </c>
      <c r="R125" s="182">
        <v>0</v>
      </c>
      <c r="S125" s="295">
        <v>0.53351890512642075</v>
      </c>
      <c r="T125" s="295"/>
      <c r="U125" s="295">
        <v>0.52821795941062</v>
      </c>
      <c r="V125" s="295">
        <v>0.4983004395721734</v>
      </c>
    </row>
    <row r="126" spans="1:22" ht="16">
      <c r="A126" s="333"/>
      <c r="B126" s="333"/>
      <c r="C126" s="333"/>
      <c r="D126" s="333"/>
      <c r="E126" s="333"/>
      <c r="F126" s="333"/>
      <c r="G126" s="333"/>
      <c r="H126" s="333"/>
      <c r="I126" s="333"/>
      <c r="J126" s="333"/>
      <c r="K126" s="333"/>
      <c r="M126" s="301" t="s">
        <v>182</v>
      </c>
      <c r="N126" s="182">
        <v>0</v>
      </c>
      <c r="O126" s="182">
        <v>0</v>
      </c>
      <c r="P126" s="182">
        <v>0</v>
      </c>
      <c r="Q126" s="182">
        <v>0</v>
      </c>
      <c r="R126" s="182">
        <v>0</v>
      </c>
      <c r="S126" s="295">
        <v>11.464857341684063</v>
      </c>
      <c r="T126" s="295"/>
      <c r="U126" s="295">
        <v>11.498470948012232</v>
      </c>
      <c r="V126" s="295">
        <v>11.581036108985424</v>
      </c>
    </row>
    <row r="127" spans="1:22" ht="16">
      <c r="A127" s="333"/>
      <c r="B127" s="333"/>
      <c r="C127" s="333"/>
      <c r="D127" s="333"/>
      <c r="E127" s="333"/>
      <c r="F127" s="333"/>
      <c r="G127" s="333"/>
      <c r="H127" s="333"/>
      <c r="I127" s="333"/>
      <c r="J127" s="333"/>
      <c r="K127" s="333"/>
      <c r="M127" s="301" t="s">
        <v>366</v>
      </c>
      <c r="N127" s="182">
        <v>69.45525291828794</v>
      </c>
      <c r="O127" s="182">
        <v>63.765496597102597</v>
      </c>
      <c r="P127" s="182">
        <v>52.245066152555594</v>
      </c>
      <c r="Q127" s="182">
        <v>5.1389393730493964</v>
      </c>
      <c r="R127" s="182">
        <v>9.5710007775921113</v>
      </c>
      <c r="S127" s="295">
        <v>9.8874971004407328</v>
      </c>
      <c r="T127" s="295"/>
      <c r="U127" s="295">
        <v>13.561301084236865</v>
      </c>
      <c r="V127" s="295">
        <v>11.465359221227597</v>
      </c>
    </row>
    <row r="128" spans="1:22" ht="16">
      <c r="A128" s="333"/>
      <c r="B128" s="333"/>
      <c r="C128" s="333"/>
      <c r="D128" s="333"/>
      <c r="E128" s="333"/>
      <c r="F128" s="333"/>
      <c r="G128" s="333"/>
      <c r="H128" s="333"/>
      <c r="I128" s="333"/>
      <c r="J128" s="333"/>
      <c r="K128" s="333"/>
      <c r="M128" s="171"/>
      <c r="N128" s="196">
        <v>0</v>
      </c>
      <c r="O128" s="196">
        <v>0</v>
      </c>
      <c r="P128" s="184">
        <v>0</v>
      </c>
      <c r="Q128" s="184">
        <v>0</v>
      </c>
      <c r="R128" s="184">
        <v>0</v>
      </c>
      <c r="S128" s="183">
        <v>0</v>
      </c>
      <c r="T128" s="183"/>
      <c r="U128" s="183">
        <v>0</v>
      </c>
      <c r="V128" s="183">
        <v>0</v>
      </c>
    </row>
    <row r="129" spans="1:22" ht="16">
      <c r="A129" s="333"/>
      <c r="B129" s="333"/>
      <c r="C129" s="333"/>
      <c r="D129" s="333"/>
      <c r="E129" s="333"/>
      <c r="F129" s="333"/>
      <c r="G129" s="333"/>
      <c r="H129" s="333"/>
      <c r="I129" s="333"/>
      <c r="J129" s="333"/>
      <c r="K129" s="333"/>
      <c r="M129" s="302" t="s">
        <v>183</v>
      </c>
      <c r="N129" s="219">
        <v>347.74319066147859</v>
      </c>
      <c r="O129" s="219">
        <v>316.68125723645193</v>
      </c>
      <c r="P129" s="219">
        <v>346.36271321137912</v>
      </c>
      <c r="Q129" s="219">
        <v>358.05873431683438</v>
      </c>
      <c r="R129" s="219">
        <v>374.6422249061099</v>
      </c>
      <c r="S129" s="298">
        <v>342.89028067733705</v>
      </c>
      <c r="T129" s="298"/>
      <c r="U129" s="298">
        <v>323.25271059216016</v>
      </c>
      <c r="V129" s="298">
        <v>282.6253314587745</v>
      </c>
    </row>
    <row r="130" spans="1:22" ht="16">
      <c r="A130" s="333"/>
      <c r="B130" s="333"/>
      <c r="C130" s="333"/>
      <c r="D130" s="333"/>
      <c r="E130" s="333"/>
      <c r="F130" s="333"/>
      <c r="G130" s="333"/>
      <c r="H130" s="333"/>
      <c r="I130" s="333"/>
      <c r="J130" s="333"/>
      <c r="K130" s="333"/>
      <c r="M130" s="301" t="s">
        <v>364</v>
      </c>
      <c r="N130" s="182">
        <v>279.72762645914395</v>
      </c>
      <c r="O130" s="182">
        <v>234.30572420999124</v>
      </c>
      <c r="P130" s="182">
        <v>265.47852065519726</v>
      </c>
      <c r="Q130" s="182">
        <v>308.97559630497727</v>
      </c>
      <c r="R130" s="182">
        <v>287.13829558426949</v>
      </c>
      <c r="S130" s="295">
        <v>226.44977963349569</v>
      </c>
      <c r="T130" s="295"/>
      <c r="U130" s="295">
        <v>218.29858215179314</v>
      </c>
      <c r="V130" s="295">
        <v>177.74643626203485</v>
      </c>
    </row>
    <row r="131" spans="1:22" ht="16">
      <c r="A131" s="333"/>
      <c r="B131" s="333"/>
      <c r="C131" s="333"/>
      <c r="D131" s="333"/>
      <c r="E131" s="333"/>
      <c r="F131" s="333"/>
      <c r="G131" s="333"/>
      <c r="H131" s="333"/>
      <c r="I131" s="333"/>
      <c r="J131" s="333"/>
      <c r="K131" s="333"/>
      <c r="M131" s="301" t="s">
        <v>203</v>
      </c>
      <c r="N131" s="182">
        <v>59.377431906614788</v>
      </c>
      <c r="O131" s="182">
        <v>61.139194035751608</v>
      </c>
      <c r="P131" s="182">
        <v>48.006593180179252</v>
      </c>
      <c r="Q131" s="182">
        <v>29.69304237744883</v>
      </c>
      <c r="R131" s="182">
        <v>75.889681187234245</v>
      </c>
      <c r="S131" s="295">
        <v>78.363488749710044</v>
      </c>
      <c r="T131" s="295"/>
      <c r="U131" s="295">
        <v>73.049763691965524</v>
      </c>
      <c r="V131" s="295">
        <v>75.63933726041536</v>
      </c>
    </row>
    <row r="132" spans="1:22" ht="16">
      <c r="A132" s="333"/>
      <c r="B132" s="333"/>
      <c r="C132" s="333"/>
      <c r="D132" s="333"/>
      <c r="E132" s="333"/>
      <c r="F132" s="333"/>
      <c r="G132" s="333"/>
      <c r="H132" s="333"/>
      <c r="I132" s="333"/>
      <c r="J132" s="333"/>
      <c r="K132" s="333"/>
      <c r="M132" s="301" t="s">
        <v>204</v>
      </c>
      <c r="N132" s="182">
        <v>8.6381322957198439</v>
      </c>
      <c r="O132" s="182">
        <v>13.950467368896671</v>
      </c>
      <c r="P132" s="182">
        <v>9.3305273072451396</v>
      </c>
      <c r="Q132" s="182">
        <v>7.6958750611032425</v>
      </c>
      <c r="R132" s="182">
        <v>4.682097182469434</v>
      </c>
      <c r="S132" s="295">
        <v>3.3576896311760613</v>
      </c>
      <c r="T132" s="295"/>
      <c r="U132" s="295">
        <v>3.1581873783708643</v>
      </c>
      <c r="V132" s="295">
        <v>1.2012599882543467</v>
      </c>
    </row>
    <row r="133" spans="1:22" ht="16">
      <c r="A133" s="333"/>
      <c r="B133" s="333"/>
      <c r="C133" s="333"/>
      <c r="D133" s="333"/>
      <c r="E133" s="333"/>
      <c r="F133" s="333"/>
      <c r="G133" s="333"/>
      <c r="H133" s="333"/>
      <c r="I133" s="333"/>
      <c r="J133" s="333"/>
      <c r="K133" s="333"/>
      <c r="M133" s="301" t="s">
        <v>205</v>
      </c>
      <c r="N133" s="182">
        <v>0</v>
      </c>
      <c r="O133" s="182">
        <v>0.81895456214170737</v>
      </c>
      <c r="P133" s="182">
        <v>1.1626366833948993</v>
      </c>
      <c r="Q133" s="182">
        <v>1.3536718348520362</v>
      </c>
      <c r="R133" s="182">
        <v>0.7527753420578065</v>
      </c>
      <c r="S133" s="295">
        <v>0.47552771978659247</v>
      </c>
      <c r="T133" s="295"/>
      <c r="U133" s="295">
        <v>0.53933833750347515</v>
      </c>
      <c r="V133" s="295">
        <v>0.48050399530173871</v>
      </c>
    </row>
    <row r="134" spans="1:22" ht="16">
      <c r="A134" s="333"/>
      <c r="B134" s="333"/>
      <c r="C134" s="333"/>
      <c r="D134" s="333"/>
      <c r="E134" s="333"/>
      <c r="F134" s="333"/>
      <c r="G134" s="333"/>
      <c r="H134" s="333"/>
      <c r="I134" s="333"/>
      <c r="J134" s="333"/>
      <c r="K134" s="333"/>
      <c r="M134" s="301" t="s">
        <v>206</v>
      </c>
      <c r="N134" s="182">
        <v>0</v>
      </c>
      <c r="O134" s="182">
        <v>6.4951568721583701</v>
      </c>
      <c r="P134" s="182">
        <v>12.156175955496035</v>
      </c>
      <c r="Q134" s="182">
        <v>3.9231415213767344</v>
      </c>
      <c r="R134" s="182">
        <v>0</v>
      </c>
      <c r="S134" s="295">
        <v>0</v>
      </c>
      <c r="T134" s="295"/>
      <c r="U134" s="295">
        <v>0</v>
      </c>
      <c r="V134" s="295">
        <v>4.8139381751526047</v>
      </c>
    </row>
    <row r="135" spans="1:22" ht="16">
      <c r="A135" s="333"/>
      <c r="B135" s="333"/>
      <c r="C135" s="333"/>
      <c r="D135" s="333"/>
      <c r="E135" s="333"/>
      <c r="F135" s="333"/>
      <c r="G135" s="333"/>
      <c r="H135" s="333"/>
      <c r="I135" s="333"/>
      <c r="J135" s="333"/>
      <c r="K135" s="333"/>
      <c r="M135" s="301" t="s">
        <v>207</v>
      </c>
      <c r="N135" s="182">
        <v>0</v>
      </c>
      <c r="O135" s="182">
        <v>0</v>
      </c>
      <c r="P135" s="182">
        <v>0</v>
      </c>
      <c r="Q135" s="182">
        <v>0</v>
      </c>
      <c r="R135" s="182">
        <v>0</v>
      </c>
      <c r="S135" s="295">
        <v>0</v>
      </c>
      <c r="T135" s="295"/>
      <c r="U135" s="295">
        <v>0</v>
      </c>
      <c r="V135" s="295">
        <v>0</v>
      </c>
    </row>
    <row r="136" spans="1:22" ht="16">
      <c r="A136" s="333"/>
      <c r="B136" s="333"/>
      <c r="C136" s="333"/>
      <c r="D136" s="333"/>
      <c r="E136" s="333"/>
      <c r="F136" s="333"/>
      <c r="G136" s="333"/>
      <c r="H136" s="333"/>
      <c r="I136" s="333"/>
      <c r="J136" s="333"/>
      <c r="K136" s="333"/>
      <c r="M136" s="301" t="s">
        <v>208</v>
      </c>
      <c r="N136" s="182">
        <v>0</v>
      </c>
      <c r="O136" s="182">
        <v>0</v>
      </c>
      <c r="P136" s="182">
        <v>3.3701746898409102</v>
      </c>
      <c r="Q136" s="182">
        <v>0.42615594800897427</v>
      </c>
      <c r="R136" s="182">
        <v>0</v>
      </c>
      <c r="S136" s="295">
        <v>2.5284156808165159</v>
      </c>
      <c r="T136" s="295"/>
      <c r="U136" s="295">
        <v>2.7856547122602167</v>
      </c>
      <c r="V136" s="295">
        <v>3.4658575216671705</v>
      </c>
    </row>
    <row r="137" spans="1:22" ht="16">
      <c r="A137" s="333"/>
      <c r="B137" s="333"/>
      <c r="C137" s="333"/>
      <c r="D137" s="333"/>
      <c r="E137" s="333"/>
      <c r="F137" s="333"/>
      <c r="G137" s="333"/>
      <c r="H137" s="333"/>
      <c r="I137" s="333"/>
      <c r="J137" s="333"/>
      <c r="K137" s="333"/>
      <c r="M137" s="301" t="s">
        <v>209</v>
      </c>
      <c r="N137" s="182">
        <v>0</v>
      </c>
      <c r="O137" s="182">
        <v>0</v>
      </c>
      <c r="P137" s="182">
        <v>4.0618699318606604</v>
      </c>
      <c r="Q137" s="182">
        <v>3.9482095183184387</v>
      </c>
      <c r="R137" s="182">
        <v>3.4412587065499727</v>
      </c>
      <c r="S137" s="295">
        <v>3.2996984458362326</v>
      </c>
      <c r="T137" s="295"/>
      <c r="U137" s="295">
        <v>2.969140950792327</v>
      </c>
      <c r="V137" s="295">
        <v>2.4603584203876063</v>
      </c>
    </row>
    <row r="138" spans="1:22" ht="16">
      <c r="A138" s="333"/>
      <c r="B138" s="333"/>
      <c r="C138" s="333"/>
      <c r="D138" s="333"/>
      <c r="E138" s="333"/>
      <c r="F138" s="333"/>
      <c r="G138" s="333"/>
      <c r="H138" s="333"/>
      <c r="I138" s="333"/>
      <c r="J138" s="333"/>
      <c r="K138" s="333"/>
      <c r="M138" s="301" t="s">
        <v>210</v>
      </c>
      <c r="N138" s="182">
        <v>0</v>
      </c>
      <c r="O138" s="182">
        <v>0</v>
      </c>
      <c r="P138" s="182">
        <v>2.2516887665749312</v>
      </c>
      <c r="Q138" s="182">
        <v>0.60163192660090492</v>
      </c>
      <c r="R138" s="182">
        <v>1.5634564796585211</v>
      </c>
      <c r="S138" s="295">
        <v>1.0032475063790303</v>
      </c>
      <c r="T138" s="295"/>
      <c r="U138" s="295">
        <v>1.1398387545176536</v>
      </c>
      <c r="V138" s="295">
        <v>0.9076186577921731</v>
      </c>
    </row>
    <row r="139" spans="1:22" ht="16">
      <c r="A139" s="333"/>
      <c r="B139" s="333"/>
      <c r="C139" s="333"/>
      <c r="D139" s="333"/>
      <c r="E139" s="333"/>
      <c r="F139" s="333"/>
      <c r="G139" s="333"/>
      <c r="H139" s="333"/>
      <c r="I139" s="333"/>
      <c r="J139" s="333"/>
      <c r="K139" s="333"/>
      <c r="M139" s="301" t="s">
        <v>211</v>
      </c>
      <c r="N139" s="182">
        <v>0</v>
      </c>
      <c r="O139" s="182">
        <v>0</v>
      </c>
      <c r="P139" s="182">
        <v>0</v>
      </c>
      <c r="Q139" s="182">
        <v>0</v>
      </c>
      <c r="R139" s="182">
        <v>0</v>
      </c>
      <c r="S139" s="295">
        <v>6.6109951287404307</v>
      </c>
      <c r="T139" s="295"/>
      <c r="U139" s="295">
        <v>1.5457325549068668</v>
      </c>
      <c r="V139" s="295">
        <v>0</v>
      </c>
    </row>
    <row r="140" spans="1:22" ht="16">
      <c r="A140" s="333"/>
      <c r="B140" s="333"/>
      <c r="C140" s="333"/>
      <c r="D140" s="333"/>
      <c r="E140" s="333"/>
      <c r="F140" s="333"/>
      <c r="G140" s="333"/>
      <c r="H140" s="333"/>
      <c r="I140" s="333"/>
      <c r="J140" s="333"/>
      <c r="K140" s="333"/>
      <c r="M140" s="301" t="s">
        <v>93</v>
      </c>
      <c r="N140" s="182">
        <v>0</v>
      </c>
      <c r="O140" s="182">
        <v>0</v>
      </c>
      <c r="P140" s="182">
        <v>0.55924296163298948</v>
      </c>
      <c r="Q140" s="182">
        <v>1.4414098241480016</v>
      </c>
      <c r="R140" s="182">
        <v>1.1746604238704235</v>
      </c>
      <c r="S140" s="295">
        <v>1.4091858037578289</v>
      </c>
      <c r="T140" s="295"/>
      <c r="U140" s="295">
        <v>1.345565749235474</v>
      </c>
      <c r="V140" s="295">
        <v>1.2324037657276075</v>
      </c>
    </row>
    <row r="141" spans="1:22" ht="16">
      <c r="A141" s="333"/>
      <c r="B141" s="333"/>
      <c r="C141" s="333"/>
      <c r="D141" s="333"/>
      <c r="E141" s="333"/>
      <c r="F141" s="333"/>
      <c r="G141" s="333"/>
      <c r="H141" s="333"/>
      <c r="I141" s="333"/>
      <c r="J141" s="333"/>
      <c r="K141" s="333"/>
      <c r="M141" s="301" t="s">
        <v>94</v>
      </c>
      <c r="N141" s="182">
        <v>0</v>
      </c>
      <c r="O141" s="182">
        <v>0</v>
      </c>
      <c r="P141" s="182">
        <v>0</v>
      </c>
      <c r="Q141" s="182">
        <v>0</v>
      </c>
      <c r="R141" s="182">
        <v>0</v>
      </c>
      <c r="S141" s="295">
        <v>18.609371375550914</v>
      </c>
      <c r="T141" s="295"/>
      <c r="U141" s="295">
        <v>16.346955796497081</v>
      </c>
      <c r="V141" s="295">
        <v>12.457510989304337</v>
      </c>
    </row>
    <row r="142" spans="1:22" ht="16">
      <c r="A142" s="333"/>
      <c r="B142" s="333"/>
      <c r="C142" s="333"/>
      <c r="D142" s="333"/>
      <c r="E142" s="333"/>
      <c r="F142" s="333"/>
      <c r="G142" s="333"/>
      <c r="H142" s="333"/>
      <c r="I142" s="333"/>
      <c r="J142" s="333"/>
      <c r="K142" s="333"/>
      <c r="M142" s="303" t="s">
        <v>216</v>
      </c>
      <c r="N142" s="197">
        <v>0</v>
      </c>
      <c r="O142" s="197">
        <v>0</v>
      </c>
      <c r="P142" s="197">
        <v>0</v>
      </c>
      <c r="Q142" s="197">
        <v>0</v>
      </c>
      <c r="R142" s="197">
        <v>0</v>
      </c>
      <c r="S142" s="304">
        <v>0.78288100208768263</v>
      </c>
      <c r="T142" s="304"/>
      <c r="U142" s="304">
        <v>2.0739505143174868</v>
      </c>
      <c r="V142" s="304">
        <v>2.2201064227367371</v>
      </c>
    </row>
    <row r="143" spans="1:22" ht="16">
      <c r="A143" s="333"/>
      <c r="B143" s="333"/>
      <c r="C143" s="333"/>
      <c r="D143" s="333"/>
      <c r="E143" s="333"/>
      <c r="F143" s="333"/>
      <c r="G143" s="333"/>
      <c r="H143" s="333"/>
      <c r="I143" s="333"/>
      <c r="J143" s="333"/>
      <c r="K143" s="333"/>
      <c r="M143" s="22"/>
      <c r="N143" s="11"/>
      <c r="O143" s="11"/>
      <c r="P143" s="11"/>
      <c r="Q143" s="11"/>
      <c r="R143" s="11"/>
      <c r="S143" s="252"/>
      <c r="T143" s="252"/>
      <c r="U143" s="252"/>
      <c r="V143" s="252"/>
    </row>
    <row r="144" spans="1:22" ht="21">
      <c r="A144" s="333"/>
      <c r="B144" s="333"/>
      <c r="C144" s="333"/>
      <c r="D144" s="333"/>
      <c r="E144" s="333"/>
      <c r="F144" s="333"/>
      <c r="G144" s="333"/>
      <c r="H144" s="333"/>
      <c r="I144" s="333"/>
      <c r="J144" s="333"/>
      <c r="K144" s="333"/>
      <c r="M144" s="305" t="s">
        <v>336</v>
      </c>
      <c r="N144" s="118" t="s">
        <v>107</v>
      </c>
      <c r="O144" s="118" t="s">
        <v>253</v>
      </c>
      <c r="P144" s="118" t="s">
        <v>242</v>
      </c>
      <c r="Q144" s="118" t="s">
        <v>132</v>
      </c>
      <c r="R144" s="118" t="s">
        <v>294</v>
      </c>
      <c r="S144" s="306" t="s">
        <v>278</v>
      </c>
      <c r="T144" s="306"/>
      <c r="U144" s="306" t="s">
        <v>279</v>
      </c>
      <c r="V144" s="306" t="s">
        <v>280</v>
      </c>
    </row>
    <row r="145" spans="1:22" ht="16">
      <c r="A145" s="333"/>
      <c r="B145" s="333"/>
      <c r="C145" s="333"/>
      <c r="D145" s="333"/>
      <c r="E145" s="333"/>
      <c r="F145" s="333"/>
      <c r="G145" s="333"/>
      <c r="H145" s="333"/>
      <c r="I145" s="333"/>
      <c r="J145" s="333"/>
      <c r="K145" s="333"/>
      <c r="M145" s="199" t="s">
        <v>437</v>
      </c>
      <c r="N145" s="201">
        <v>859.96108949416339</v>
      </c>
      <c r="O145" s="201">
        <v>855.92047668803491</v>
      </c>
      <c r="P145" s="201">
        <v>747.29576594210369</v>
      </c>
      <c r="Q145" s="201">
        <v>769.38696213479056</v>
      </c>
      <c r="R145" s="201">
        <v>649.5541253743196</v>
      </c>
      <c r="S145" s="307">
        <v>1098.1326838320574</v>
      </c>
      <c r="T145" s="307"/>
      <c r="U145" s="307">
        <v>1086.4498192938561</v>
      </c>
      <c r="V145" s="307">
        <v>1079.9549749959958</v>
      </c>
    </row>
    <row r="146" spans="1:22" ht="16">
      <c r="A146" s="333"/>
      <c r="B146" s="333"/>
      <c r="C146" s="333"/>
      <c r="D146" s="333"/>
      <c r="E146" s="333"/>
      <c r="F146" s="333"/>
      <c r="G146" s="333"/>
      <c r="H146" s="333"/>
      <c r="I146" s="333"/>
      <c r="J146" s="333"/>
      <c r="K146" s="333"/>
      <c r="M146" s="198" t="s">
        <v>438</v>
      </c>
      <c r="N146" s="182">
        <v>210.54474708171207</v>
      </c>
      <c r="O146" s="182">
        <v>170.93558498771569</v>
      </c>
      <c r="P146" s="182">
        <v>185.09470338047655</v>
      </c>
      <c r="Q146" s="182">
        <v>215.44689971547822</v>
      </c>
      <c r="R146" s="182">
        <v>205.40840130370762</v>
      </c>
      <c r="S146" s="295">
        <v>111.92298770586871</v>
      </c>
      <c r="T146" s="295"/>
      <c r="U146" s="295">
        <v>109.74701139838754</v>
      </c>
      <c r="V146" s="295">
        <v>171.48208787884181</v>
      </c>
    </row>
    <row r="147" spans="1:22" ht="16">
      <c r="A147" s="333"/>
      <c r="B147" s="333"/>
      <c r="C147" s="333"/>
      <c r="D147" s="333"/>
      <c r="E147" s="333"/>
      <c r="F147" s="333"/>
      <c r="G147" s="333"/>
      <c r="H147" s="333"/>
      <c r="I147" s="333"/>
      <c r="J147" s="333"/>
      <c r="K147" s="333"/>
      <c r="M147" s="198" t="s">
        <v>332</v>
      </c>
      <c r="N147" s="182">
        <v>289.45525291828795</v>
      </c>
      <c r="O147" s="182">
        <v>244.41557708056817</v>
      </c>
      <c r="P147" s="182">
        <v>276.707530647986</v>
      </c>
      <c r="Q147" s="182">
        <v>234.00975145081034</v>
      </c>
      <c r="R147" s="182">
        <v>174.40398391873336</v>
      </c>
      <c r="S147" s="295">
        <v>196.74089538390166</v>
      </c>
      <c r="T147" s="295"/>
      <c r="U147" s="295">
        <v>204.40366972477065</v>
      </c>
      <c r="V147" s="295">
        <v>221.69920449894113</v>
      </c>
    </row>
    <row r="148" spans="1:22" ht="16">
      <c r="A148" s="333"/>
      <c r="B148" s="333"/>
      <c r="C148" s="333"/>
      <c r="D148" s="333"/>
      <c r="E148" s="333"/>
      <c r="F148" s="333"/>
      <c r="G148" s="333"/>
      <c r="H148" s="333"/>
      <c r="I148" s="333"/>
      <c r="J148" s="333"/>
      <c r="K148" s="333"/>
      <c r="M148" s="200" t="s">
        <v>281</v>
      </c>
      <c r="N148" s="182">
        <v>360</v>
      </c>
      <c r="O148" s="182">
        <v>440.56931461975097</v>
      </c>
      <c r="P148" s="182">
        <v>285.49353191364111</v>
      </c>
      <c r="Q148" s="182">
        <v>319.93031096850206</v>
      </c>
      <c r="R148" s="182">
        <v>269.74174015187862</v>
      </c>
      <c r="S148" s="295">
        <v>789.46880074228716</v>
      </c>
      <c r="T148" s="295"/>
      <c r="U148" s="295">
        <v>772.2991381706978</v>
      </c>
      <c r="V148" s="295">
        <v>486.56368457582175</v>
      </c>
    </row>
    <row r="149" spans="1:22" ht="16">
      <c r="A149" s="333"/>
      <c r="B149" s="333"/>
      <c r="C149" s="333"/>
      <c r="D149" s="333"/>
      <c r="E149" s="333"/>
      <c r="F149" s="333"/>
      <c r="G149" s="333"/>
      <c r="H149" s="333"/>
      <c r="I149" s="333"/>
      <c r="J149" s="333"/>
      <c r="K149" s="333"/>
      <c r="M149" s="200" t="s">
        <v>51</v>
      </c>
      <c r="N149" s="182">
        <v>324.00778210116732</v>
      </c>
      <c r="O149" s="182">
        <v>409.25136257095255</v>
      </c>
      <c r="P149" s="182">
        <v>219.39984400064753</v>
      </c>
      <c r="Q149" s="182">
        <v>256.65868668764023</v>
      </c>
      <c r="R149" s="182">
        <v>162.56638485846167</v>
      </c>
      <c r="S149" s="295">
        <v>575.47552771978656</v>
      </c>
      <c r="T149" s="295"/>
      <c r="U149" s="295">
        <v>522.74117319988886</v>
      </c>
      <c r="V149" s="295">
        <v>205.46884732430456</v>
      </c>
    </row>
    <row r="150" spans="1:22" ht="16">
      <c r="A150" s="333"/>
      <c r="B150" s="333"/>
      <c r="C150" s="333"/>
      <c r="D150" s="333"/>
      <c r="E150" s="333"/>
      <c r="F150" s="333"/>
      <c r="G150" s="333"/>
      <c r="H150" s="333"/>
      <c r="I150" s="333"/>
      <c r="J150" s="333"/>
      <c r="K150" s="333"/>
      <c r="M150" s="200" t="s">
        <v>270</v>
      </c>
      <c r="N150" s="182">
        <v>35.992217898832685</v>
      </c>
      <c r="O150" s="182">
        <v>31.289712236310752</v>
      </c>
      <c r="P150" s="182">
        <v>66.093687912993573</v>
      </c>
      <c r="Q150" s="182">
        <v>63.271624280861836</v>
      </c>
      <c r="R150" s="182">
        <v>107.17535529341693</v>
      </c>
      <c r="S150" s="295">
        <v>213.99327302250057</v>
      </c>
      <c r="T150" s="295"/>
      <c r="U150" s="295">
        <v>249.55796497080902</v>
      </c>
      <c r="V150" s="295">
        <v>281.09483725151716</v>
      </c>
    </row>
    <row r="151" spans="1:22" ht="16">
      <c r="A151" s="333"/>
      <c r="B151" s="333"/>
      <c r="C151" s="333"/>
      <c r="D151" s="333"/>
      <c r="E151" s="333"/>
      <c r="F151" s="333"/>
      <c r="G151" s="333"/>
      <c r="H151" s="333"/>
      <c r="I151" s="333"/>
      <c r="J151" s="333"/>
      <c r="K151" s="333"/>
      <c r="M151" s="198" t="s">
        <v>52</v>
      </c>
      <c r="N151" s="182">
        <v>0</v>
      </c>
      <c r="O151" s="182">
        <v>0</v>
      </c>
      <c r="P151" s="182">
        <v>0</v>
      </c>
      <c r="Q151" s="182">
        <v>0</v>
      </c>
      <c r="R151" s="182">
        <v>0</v>
      </c>
      <c r="S151" s="295">
        <v>0</v>
      </c>
      <c r="T151" s="295"/>
      <c r="U151" s="295">
        <v>0</v>
      </c>
      <c r="V151" s="295">
        <v>200.20999804239113</v>
      </c>
    </row>
    <row r="152" spans="1:22" ht="16">
      <c r="A152" s="333"/>
      <c r="B152" s="333"/>
      <c r="C152" s="333"/>
      <c r="D152" s="333"/>
      <c r="E152" s="333"/>
      <c r="F152" s="333"/>
      <c r="G152" s="333"/>
      <c r="H152" s="333"/>
      <c r="I152" s="333"/>
      <c r="J152" s="333"/>
      <c r="K152" s="333"/>
      <c r="M152" s="200" t="s">
        <v>335</v>
      </c>
      <c r="N152" s="182">
        <v>0</v>
      </c>
      <c r="O152" s="182">
        <v>0.84719437462935243</v>
      </c>
      <c r="P152" s="182">
        <v>10.051656389350837</v>
      </c>
      <c r="Q152" s="182">
        <v>9.5258388378476617</v>
      </c>
      <c r="R152" s="182">
        <v>7.7759211157619577</v>
      </c>
      <c r="S152" s="295">
        <v>9.2147993504987245</v>
      </c>
      <c r="T152" s="295"/>
      <c r="U152" s="295">
        <v>9.4022796775090356</v>
      </c>
      <c r="V152" s="295">
        <v>8.6001316936876009</v>
      </c>
    </row>
    <row r="153" spans="1:22" ht="16">
      <c r="A153" s="333"/>
      <c r="B153" s="333"/>
      <c r="C153" s="333"/>
      <c r="D153" s="333"/>
      <c r="E153" s="333"/>
      <c r="F153" s="333"/>
      <c r="G153" s="333"/>
      <c r="H153" s="333"/>
      <c r="I153" s="333"/>
      <c r="J153" s="333"/>
      <c r="K153" s="333"/>
      <c r="M153" s="200" t="s">
        <v>270</v>
      </c>
      <c r="N153" s="186">
        <v>1.6731517509727627</v>
      </c>
      <c r="O153" s="186">
        <v>3.0781395611533138</v>
      </c>
      <c r="P153" s="186">
        <v>4.7094144137514906</v>
      </c>
      <c r="Q153" s="186">
        <v>5.7531052981211532</v>
      </c>
      <c r="R153" s="186">
        <v>5.6499511936866131</v>
      </c>
      <c r="S153" s="296">
        <v>9.9918812340524248</v>
      </c>
      <c r="T153" s="296"/>
      <c r="U153" s="296">
        <v>11.098137336669446</v>
      </c>
      <c r="V153" s="296">
        <v>10.126176789877382</v>
      </c>
    </row>
    <row r="154" spans="1:22" ht="16">
      <c r="A154" s="333"/>
      <c r="B154" s="333"/>
      <c r="C154" s="333"/>
      <c r="D154" s="333"/>
      <c r="E154" s="333"/>
      <c r="F154" s="333"/>
      <c r="G154" s="333"/>
      <c r="H154" s="333"/>
      <c r="I154" s="333"/>
      <c r="J154" s="333"/>
      <c r="K154" s="333"/>
      <c r="M154" s="11"/>
      <c r="N154" s="11"/>
      <c r="O154" s="11"/>
      <c r="P154" s="11"/>
      <c r="Q154" s="11"/>
      <c r="R154" s="11"/>
      <c r="S154" s="252"/>
      <c r="T154" s="252"/>
      <c r="U154" s="252"/>
      <c r="V154" s="252"/>
    </row>
    <row r="155" spans="1:22" ht="16">
      <c r="A155" s="333"/>
      <c r="B155" s="333"/>
      <c r="C155" s="333"/>
      <c r="D155" s="333"/>
      <c r="E155" s="333"/>
      <c r="F155" s="333"/>
      <c r="G155" s="333"/>
      <c r="H155" s="333"/>
      <c r="I155" s="333"/>
      <c r="J155" s="333"/>
      <c r="K155" s="333"/>
      <c r="M155" s="2"/>
      <c r="N155" s="252"/>
      <c r="O155" s="252"/>
      <c r="P155" s="252"/>
      <c r="Q155" s="252"/>
      <c r="R155" s="252"/>
      <c r="S155" s="252"/>
      <c r="T155" s="252"/>
      <c r="U155" s="252"/>
      <c r="V155" s="252"/>
    </row>
    <row r="156" spans="1:22" ht="16">
      <c r="A156" s="333"/>
      <c r="B156" s="333"/>
      <c r="C156" s="333"/>
      <c r="D156" s="333"/>
      <c r="E156" s="333"/>
      <c r="F156" s="333"/>
      <c r="G156" s="333"/>
      <c r="H156" s="333"/>
      <c r="I156" s="333"/>
      <c r="J156" s="333"/>
      <c r="K156" s="333"/>
      <c r="M156" s="2"/>
      <c r="N156" s="252"/>
      <c r="O156" s="252"/>
      <c r="P156" s="252"/>
      <c r="Q156" s="252"/>
      <c r="R156" s="252"/>
      <c r="S156" s="252"/>
      <c r="T156" s="252"/>
      <c r="U156" s="252"/>
      <c r="V156" s="252"/>
    </row>
    <row r="157" spans="1:22" ht="16">
      <c r="A157" s="333"/>
      <c r="B157" s="333"/>
      <c r="C157" s="333"/>
      <c r="D157" s="333"/>
      <c r="E157" s="333"/>
      <c r="F157" s="333"/>
      <c r="G157" s="333"/>
      <c r="H157" s="333"/>
      <c r="I157" s="333"/>
      <c r="J157" s="333"/>
      <c r="K157" s="333"/>
      <c r="M157" s="2"/>
      <c r="N157" s="252"/>
      <c r="O157" s="252"/>
      <c r="P157" s="252"/>
      <c r="Q157" s="252"/>
      <c r="R157" s="252"/>
      <c r="S157" s="252"/>
      <c r="T157" s="252"/>
      <c r="U157" s="252"/>
      <c r="V157" s="252"/>
    </row>
    <row r="158" spans="1:22" ht="16">
      <c r="A158" s="333"/>
      <c r="B158" s="333"/>
      <c r="C158" s="333"/>
      <c r="D158" s="333"/>
      <c r="E158" s="333"/>
      <c r="F158" s="333"/>
      <c r="G158" s="333"/>
      <c r="H158" s="333"/>
      <c r="I158" s="333"/>
      <c r="J158" s="333"/>
      <c r="K158" s="333"/>
      <c r="M158" s="2"/>
      <c r="N158" s="252"/>
      <c r="O158" s="252"/>
      <c r="P158" s="252"/>
      <c r="Q158" s="252"/>
      <c r="R158" s="252"/>
      <c r="S158" s="252"/>
      <c r="T158" s="252"/>
      <c r="U158" s="252"/>
      <c r="V158" s="252"/>
    </row>
    <row r="159" spans="1:22" ht="21">
      <c r="A159" s="333"/>
      <c r="B159" s="333"/>
      <c r="C159" s="333"/>
      <c r="D159" s="333"/>
      <c r="E159" s="333"/>
      <c r="F159" s="333"/>
      <c r="G159" s="333"/>
      <c r="H159" s="333"/>
      <c r="I159" s="333"/>
      <c r="J159" s="333"/>
      <c r="K159" s="333"/>
      <c r="M159" s="255" t="s">
        <v>337</v>
      </c>
      <c r="N159" s="255"/>
      <c r="O159" s="255"/>
      <c r="P159" s="252"/>
      <c r="Q159" s="252"/>
      <c r="R159" s="252"/>
      <c r="S159" s="252"/>
      <c r="T159" s="252"/>
      <c r="U159" s="252"/>
      <c r="V159" s="252"/>
    </row>
    <row r="160" spans="1:22" ht="21">
      <c r="A160" s="333"/>
      <c r="B160" s="333"/>
      <c r="C160" s="333"/>
      <c r="D160" s="333"/>
      <c r="E160" s="333"/>
      <c r="F160" s="333"/>
      <c r="G160" s="333"/>
      <c r="H160" s="333"/>
      <c r="I160" s="333"/>
      <c r="J160" s="333"/>
      <c r="K160" s="333"/>
      <c r="M160" s="256" t="s">
        <v>347</v>
      </c>
      <c r="N160" s="256"/>
      <c r="O160" s="256"/>
      <c r="P160" s="252"/>
      <c r="Q160" s="252"/>
      <c r="R160" s="252"/>
      <c r="S160" s="252"/>
      <c r="T160" s="252"/>
      <c r="U160" s="252"/>
      <c r="V160" s="252"/>
    </row>
    <row r="161" spans="1:22" ht="27" customHeight="1">
      <c r="A161" s="333"/>
      <c r="B161" s="333"/>
      <c r="C161" s="333"/>
      <c r="D161" s="333"/>
      <c r="E161" s="333"/>
      <c r="F161" s="333"/>
      <c r="G161" s="333"/>
      <c r="H161" s="333"/>
      <c r="I161" s="333"/>
      <c r="J161" s="333"/>
      <c r="K161" s="333"/>
      <c r="M161" s="308" t="s">
        <v>106</v>
      </c>
      <c r="N161" s="98" t="s">
        <v>107</v>
      </c>
      <c r="O161" s="98" t="s">
        <v>253</v>
      </c>
      <c r="P161" s="98" t="s">
        <v>242</v>
      </c>
      <c r="Q161" s="98" t="s">
        <v>132</v>
      </c>
      <c r="R161" s="98" t="s">
        <v>294</v>
      </c>
      <c r="S161" s="293" t="s">
        <v>278</v>
      </c>
      <c r="T161" s="293"/>
      <c r="U161" s="293" t="s">
        <v>279</v>
      </c>
      <c r="V161" s="275" t="s">
        <v>280</v>
      </c>
    </row>
    <row r="162" spans="1:22" ht="29" customHeight="1" thickBot="1">
      <c r="A162" s="333"/>
      <c r="B162" s="333"/>
      <c r="C162" s="333"/>
      <c r="D162" s="333"/>
      <c r="E162" s="333"/>
      <c r="F162" s="333"/>
      <c r="G162" s="333"/>
      <c r="H162" s="333"/>
      <c r="I162" s="333"/>
      <c r="J162" s="333"/>
      <c r="K162" s="333"/>
      <c r="M162" s="309" t="s">
        <v>109</v>
      </c>
      <c r="N162" s="212">
        <v>19611.984435797665</v>
      </c>
      <c r="O162" s="212">
        <v>22828.047781762729</v>
      </c>
      <c r="P162" s="212">
        <v>20741.821071686118</v>
      </c>
      <c r="Q162" s="212">
        <v>19559.1040697893</v>
      </c>
      <c r="R162" s="212">
        <v>18966.968879771022</v>
      </c>
      <c r="S162" s="310">
        <v>20332.225701693344</v>
      </c>
      <c r="T162" s="310"/>
      <c r="U162" s="310">
        <v>20898.398665554629</v>
      </c>
      <c r="V162" s="405">
        <v>21739.989500097879</v>
      </c>
    </row>
    <row r="163" spans="1:22" ht="17" thickTop="1">
      <c r="A163" s="333"/>
      <c r="B163" s="333"/>
      <c r="C163" s="333"/>
      <c r="D163" s="333"/>
      <c r="E163" s="333"/>
      <c r="F163" s="333"/>
      <c r="G163" s="333"/>
      <c r="H163" s="333"/>
      <c r="I163" s="333"/>
      <c r="J163" s="333"/>
      <c r="K163" s="333"/>
      <c r="M163" s="311" t="s">
        <v>110</v>
      </c>
      <c r="N163" s="214">
        <v>15756.459143968872</v>
      </c>
      <c r="O163" s="214">
        <v>18664.652226709215</v>
      </c>
      <c r="P163" s="214">
        <v>16818.481508189969</v>
      </c>
      <c r="Q163" s="214">
        <v>15787.573793915995</v>
      </c>
      <c r="R163" s="214">
        <v>15827.556540873218</v>
      </c>
      <c r="S163" s="312">
        <v>16237.740663419159</v>
      </c>
      <c r="T163" s="312"/>
      <c r="U163" s="312">
        <v>16713.689185432304</v>
      </c>
      <c r="V163" s="406">
        <v>17135.947037781851</v>
      </c>
    </row>
    <row r="164" spans="1:22" ht="16">
      <c r="A164" s="333"/>
      <c r="B164" s="333"/>
      <c r="C164" s="333"/>
      <c r="D164" s="333"/>
      <c r="E164" s="333"/>
      <c r="F164" s="333"/>
      <c r="G164" s="333"/>
      <c r="H164" s="333"/>
      <c r="I164" s="333"/>
      <c r="J164" s="333"/>
      <c r="K164" s="333"/>
      <c r="M164" s="313" t="s">
        <v>111</v>
      </c>
      <c r="N164" s="216">
        <v>3855.5252918287943</v>
      </c>
      <c r="O164" s="216">
        <v>4163.3955550535147</v>
      </c>
      <c r="P164" s="216">
        <v>3923.3395634961516</v>
      </c>
      <c r="Q164" s="216">
        <v>3771.530275873306</v>
      </c>
      <c r="R164" s="216">
        <v>3139.4123388978046</v>
      </c>
      <c r="S164" s="314">
        <v>4094.4850382741824</v>
      </c>
      <c r="T164" s="314"/>
      <c r="U164" s="314">
        <v>4184.7094801223238</v>
      </c>
      <c r="V164" s="407">
        <v>4604.0424623160288</v>
      </c>
    </row>
    <row r="165" spans="1:22" ht="16">
      <c r="A165" s="333"/>
      <c r="B165" s="333"/>
      <c r="C165" s="333"/>
      <c r="D165" s="333"/>
      <c r="E165" s="333"/>
      <c r="F165" s="333"/>
      <c r="G165" s="333"/>
      <c r="H165" s="333"/>
      <c r="I165" s="333"/>
      <c r="J165" s="333"/>
      <c r="K165" s="333"/>
      <c r="M165" s="208" t="s">
        <v>452</v>
      </c>
      <c r="N165" s="201">
        <v>4526.9260700389104</v>
      </c>
      <c r="O165" s="201">
        <v>5927.6213605941657</v>
      </c>
      <c r="P165" s="201">
        <v>4283.8599537888713</v>
      </c>
      <c r="Q165" s="201">
        <v>3330.885025632027</v>
      </c>
      <c r="R165" s="201">
        <v>3770.602054828516</v>
      </c>
      <c r="S165" s="307">
        <v>3499.5186731616795</v>
      </c>
      <c r="T165" s="307"/>
      <c r="U165" s="307">
        <v>3322.2296358076173</v>
      </c>
      <c r="V165" s="408">
        <v>2660.5328255414565</v>
      </c>
    </row>
    <row r="166" spans="1:22" ht="16">
      <c r="A166" s="333"/>
      <c r="B166" s="333"/>
      <c r="C166" s="333"/>
      <c r="D166" s="333"/>
      <c r="E166" s="333"/>
      <c r="F166" s="333"/>
      <c r="G166" s="333"/>
      <c r="H166" s="333"/>
      <c r="I166" s="333"/>
      <c r="J166" s="333"/>
      <c r="K166" s="333"/>
      <c r="M166" s="282" t="s">
        <v>453</v>
      </c>
      <c r="N166" s="219">
        <v>4420.4280155642027</v>
      </c>
      <c r="O166" s="219">
        <v>5770.9751207251984</v>
      </c>
      <c r="P166" s="219">
        <v>4098.6180812079656</v>
      </c>
      <c r="Q166" s="219">
        <v>3172.7310329268139</v>
      </c>
      <c r="R166" s="219">
        <v>3610.3353572787582</v>
      </c>
      <c r="S166" s="298">
        <v>3351.2932034330779</v>
      </c>
      <c r="T166" s="298"/>
      <c r="U166" s="298">
        <v>3156.5360022240757</v>
      </c>
      <c r="V166" s="409">
        <v>2528.6077841647239</v>
      </c>
    </row>
    <row r="167" spans="1:22" ht="16">
      <c r="A167" s="333"/>
      <c r="B167" s="333"/>
      <c r="C167" s="333"/>
      <c r="D167" s="333"/>
      <c r="E167" s="333"/>
      <c r="F167" s="333"/>
      <c r="G167" s="333"/>
      <c r="H167" s="333"/>
      <c r="I167" s="333"/>
      <c r="J167" s="333"/>
      <c r="K167" s="333"/>
      <c r="M167" s="311" t="s">
        <v>454</v>
      </c>
      <c r="N167" s="221">
        <v>1453.1128404669262</v>
      </c>
      <c r="O167" s="221">
        <v>1719.4092231227587</v>
      </c>
      <c r="P167" s="221">
        <v>1117.0730989418535</v>
      </c>
      <c r="Q167" s="221">
        <v>835.62914405324454</v>
      </c>
      <c r="R167" s="221">
        <v>939.52980494019153</v>
      </c>
      <c r="S167" s="315">
        <v>863.62212943632562</v>
      </c>
      <c r="T167" s="315"/>
      <c r="U167" s="315">
        <v>829.84153461217682</v>
      </c>
      <c r="V167" s="410">
        <v>0</v>
      </c>
    </row>
    <row r="168" spans="1:22" ht="16">
      <c r="A168" s="333"/>
      <c r="B168" s="333"/>
      <c r="C168" s="333"/>
      <c r="D168" s="333"/>
      <c r="E168" s="333"/>
      <c r="F168" s="333"/>
      <c r="G168" s="333"/>
      <c r="H168" s="333"/>
      <c r="I168" s="333"/>
      <c r="J168" s="333"/>
      <c r="K168" s="333"/>
      <c r="M168" s="311" t="s">
        <v>455</v>
      </c>
      <c r="N168" s="221">
        <v>1417.8988326848248</v>
      </c>
      <c r="O168" s="221">
        <v>1832.2272740109006</v>
      </c>
      <c r="P168" s="221">
        <v>1383.9202931610473</v>
      </c>
      <c r="Q168" s="221">
        <v>1111.9035383477683</v>
      </c>
      <c r="R168" s="221">
        <v>1439.7448836093511</v>
      </c>
      <c r="S168" s="315">
        <v>1417.7742983066573</v>
      </c>
      <c r="T168" s="315"/>
      <c r="U168" s="315">
        <v>1302.2351959966638</v>
      </c>
      <c r="V168" s="410">
        <v>0</v>
      </c>
    </row>
    <row r="169" spans="1:22" ht="16">
      <c r="A169" s="333"/>
      <c r="B169" s="333"/>
      <c r="C169" s="333"/>
      <c r="D169" s="333"/>
      <c r="E169" s="333"/>
      <c r="F169" s="333"/>
      <c r="G169" s="333"/>
      <c r="H169" s="333"/>
      <c r="I169" s="333"/>
      <c r="J169" s="333"/>
      <c r="K169" s="333"/>
      <c r="M169" s="311" t="s">
        <v>456</v>
      </c>
      <c r="N169" s="221">
        <v>988.48249027237352</v>
      </c>
      <c r="O169" s="221">
        <v>1514.3317048374799</v>
      </c>
      <c r="P169" s="221">
        <v>1029.2278032053453</v>
      </c>
      <c r="Q169" s="221">
        <v>613.07546720479297</v>
      </c>
      <c r="R169" s="221">
        <v>630.47830187118439</v>
      </c>
      <c r="S169" s="315">
        <v>623.31825562514496</v>
      </c>
      <c r="T169" s="315"/>
      <c r="U169" s="315">
        <v>590.51987767584103</v>
      </c>
      <c r="V169" s="410">
        <v>0</v>
      </c>
    </row>
    <row r="170" spans="1:22" ht="16">
      <c r="A170" s="333"/>
      <c r="B170" s="333"/>
      <c r="C170" s="333"/>
      <c r="D170" s="333"/>
      <c r="E170" s="333"/>
      <c r="F170" s="333"/>
      <c r="G170" s="333"/>
      <c r="H170" s="333"/>
      <c r="I170" s="333"/>
      <c r="J170" s="333"/>
      <c r="K170" s="333"/>
      <c r="M170" s="311" t="s">
        <v>457</v>
      </c>
      <c r="N170" s="221">
        <v>433.92996108949416</v>
      </c>
      <c r="O170" s="221">
        <v>580.38462624608178</v>
      </c>
      <c r="P170" s="221">
        <v>543.99623246846897</v>
      </c>
      <c r="Q170" s="221">
        <v>457.36560420139625</v>
      </c>
      <c r="R170" s="221">
        <v>502.614033055937</v>
      </c>
      <c r="S170" s="315">
        <v>376.52516817443751</v>
      </c>
      <c r="T170" s="315"/>
      <c r="U170" s="315">
        <v>368.51264943008061</v>
      </c>
      <c r="V170" s="410">
        <v>0</v>
      </c>
    </row>
    <row r="171" spans="1:22" ht="16">
      <c r="A171" s="333"/>
      <c r="B171" s="333"/>
      <c r="C171" s="333"/>
      <c r="D171" s="333"/>
      <c r="E171" s="333"/>
      <c r="F171" s="333"/>
      <c r="G171" s="333"/>
      <c r="H171" s="333"/>
      <c r="I171" s="333"/>
      <c r="J171" s="333"/>
      <c r="K171" s="333"/>
      <c r="M171" s="311" t="s">
        <v>458</v>
      </c>
      <c r="N171" s="221">
        <v>80.933852140077818</v>
      </c>
      <c r="O171" s="221">
        <v>99.517099206461268</v>
      </c>
      <c r="P171" s="221">
        <v>71.097440727604535</v>
      </c>
      <c r="Q171" s="221">
        <v>83.764711780705156</v>
      </c>
      <c r="R171" s="221">
        <v>52.214483066690931</v>
      </c>
      <c r="S171" s="315">
        <v>56.964741359313386</v>
      </c>
      <c r="T171" s="315"/>
      <c r="U171" s="315">
        <v>54.384209063108145</v>
      </c>
      <c r="V171" s="410">
        <v>0</v>
      </c>
    </row>
    <row r="172" spans="1:22" ht="16">
      <c r="A172" s="333"/>
      <c r="B172" s="333"/>
      <c r="C172" s="333"/>
      <c r="D172" s="333"/>
      <c r="E172" s="333"/>
      <c r="F172" s="333"/>
      <c r="G172" s="333"/>
      <c r="H172" s="333"/>
      <c r="I172" s="333"/>
      <c r="J172" s="333"/>
      <c r="K172" s="333"/>
      <c r="M172" s="311" t="s">
        <v>459</v>
      </c>
      <c r="N172" s="221">
        <v>57.120622568093381</v>
      </c>
      <c r="O172" s="221">
        <v>60.037841348733444</v>
      </c>
      <c r="P172" s="221">
        <v>47.903574739878444</v>
      </c>
      <c r="Q172" s="221">
        <v>47.980146146422172</v>
      </c>
      <c r="R172" s="221">
        <v>32.303161656436643</v>
      </c>
      <c r="S172" s="315">
        <v>7.8520064950127573</v>
      </c>
      <c r="T172" s="315"/>
      <c r="U172" s="315">
        <v>8.3958854601056441</v>
      </c>
      <c r="V172" s="410">
        <v>0</v>
      </c>
    </row>
    <row r="173" spans="1:22" ht="16">
      <c r="A173" s="333"/>
      <c r="B173" s="333"/>
      <c r="C173" s="333"/>
      <c r="D173" s="333"/>
      <c r="E173" s="333"/>
      <c r="F173" s="333"/>
      <c r="G173" s="333"/>
      <c r="H173" s="333"/>
      <c r="I173" s="333"/>
      <c r="J173" s="333"/>
      <c r="K173" s="333"/>
      <c r="M173" s="311" t="s">
        <v>366</v>
      </c>
      <c r="N173" s="221">
        <v>-11.050583657587548</v>
      </c>
      <c r="O173" s="221">
        <v>-34.904408234729324</v>
      </c>
      <c r="P173" s="221">
        <v>-94.615078956276037</v>
      </c>
      <c r="Q173" s="221">
        <v>23.012421192484613</v>
      </c>
      <c r="R173" s="221">
        <v>13.45068907896696</v>
      </c>
      <c r="S173" s="315">
        <v>5.2366040361864998</v>
      </c>
      <c r="T173" s="315"/>
      <c r="U173" s="315">
        <v>2.6466499860995274</v>
      </c>
      <c r="V173" s="410">
        <v>0</v>
      </c>
    </row>
    <row r="174" spans="1:22" ht="16">
      <c r="A174" s="333"/>
      <c r="B174" s="333"/>
      <c r="C174" s="333"/>
      <c r="D174" s="333"/>
      <c r="E174" s="333"/>
      <c r="F174" s="333"/>
      <c r="G174" s="333"/>
      <c r="H174" s="333"/>
      <c r="I174" s="333"/>
      <c r="J174" s="333"/>
      <c r="K174" s="333"/>
      <c r="M174" s="282" t="s">
        <v>348</v>
      </c>
      <c r="N174" s="221">
        <v>98.871595330739297</v>
      </c>
      <c r="O174" s="221">
        <v>146.02807037361271</v>
      </c>
      <c r="P174" s="221">
        <v>162.04800659318019</v>
      </c>
      <c r="Q174" s="221">
        <v>145.85814020530691</v>
      </c>
      <c r="R174" s="221">
        <v>137.36081928428436</v>
      </c>
      <c r="S174" s="315">
        <v>100.99744838784505</v>
      </c>
      <c r="T174" s="315"/>
      <c r="U174" s="315">
        <v>117.92048929663608</v>
      </c>
      <c r="V174" s="410">
        <v>93.449128864052952</v>
      </c>
    </row>
    <row r="175" spans="1:22" ht="16">
      <c r="A175" s="333"/>
      <c r="B175" s="333"/>
      <c r="C175" s="333"/>
      <c r="D175" s="333"/>
      <c r="E175" s="333"/>
      <c r="F175" s="333"/>
      <c r="G175" s="333"/>
      <c r="H175" s="333"/>
      <c r="I175" s="333"/>
      <c r="J175" s="333"/>
      <c r="K175" s="333"/>
      <c r="M175" s="282" t="s">
        <v>349</v>
      </c>
      <c r="N175" s="221">
        <v>7.626459143968872</v>
      </c>
      <c r="O175" s="221">
        <v>10.589929682866906</v>
      </c>
      <c r="P175" s="221">
        <v>23.208582907769063</v>
      </c>
      <c r="Q175" s="221">
        <v>12.295852499905994</v>
      </c>
      <c r="R175" s="221">
        <v>22.905878265473255</v>
      </c>
      <c r="S175" s="315">
        <v>47.228021340756207</v>
      </c>
      <c r="T175" s="315"/>
      <c r="U175" s="315">
        <v>47.773144286905755</v>
      </c>
      <c r="V175" s="410">
        <v>38.475912512679969</v>
      </c>
    </row>
    <row r="176" spans="1:22" ht="16">
      <c r="A176" s="333"/>
      <c r="B176" s="333"/>
      <c r="C176" s="333"/>
      <c r="D176" s="333"/>
      <c r="E176" s="333"/>
      <c r="F176" s="333"/>
      <c r="G176" s="333"/>
      <c r="H176" s="333"/>
      <c r="I176" s="333"/>
      <c r="J176" s="333"/>
      <c r="K176" s="333"/>
      <c r="M176" s="208" t="s">
        <v>339</v>
      </c>
      <c r="N176" s="201">
        <v>290.23346303501944</v>
      </c>
      <c r="O176" s="201">
        <v>334.5852983536189</v>
      </c>
      <c r="P176" s="201">
        <v>253.39592929991613</v>
      </c>
      <c r="Q176" s="201">
        <v>169.04603737638345</v>
      </c>
      <c r="R176" s="201">
        <v>222.27553231970617</v>
      </c>
      <c r="S176" s="307">
        <v>270.72604964045468</v>
      </c>
      <c r="T176" s="307"/>
      <c r="U176" s="307">
        <v>305.64359188212399</v>
      </c>
      <c r="V176" s="408">
        <v>230.47730063533302</v>
      </c>
    </row>
    <row r="177" spans="1:22" ht="16">
      <c r="A177" s="333"/>
      <c r="B177" s="333"/>
      <c r="C177" s="333"/>
      <c r="D177" s="333"/>
      <c r="E177" s="333"/>
      <c r="F177" s="333"/>
      <c r="G177" s="333"/>
      <c r="H177" s="333"/>
      <c r="I177" s="333"/>
      <c r="J177" s="333"/>
      <c r="K177" s="333"/>
      <c r="M177" s="282" t="s">
        <v>340</v>
      </c>
      <c r="N177" s="221">
        <v>113.22957198443579</v>
      </c>
      <c r="O177" s="221">
        <v>111.68845838863631</v>
      </c>
      <c r="P177" s="221">
        <v>85.726059250320091</v>
      </c>
      <c r="Q177" s="221">
        <v>77.209430580449464</v>
      </c>
      <c r="R177" s="221">
        <v>114.21504558013336</v>
      </c>
      <c r="S177" s="315">
        <v>136.46485734168405</v>
      </c>
      <c r="T177" s="315"/>
      <c r="U177" s="315">
        <v>148.92966360856269</v>
      </c>
      <c r="V177" s="410">
        <v>105.29266252602729</v>
      </c>
    </row>
    <row r="178" spans="1:22" ht="16">
      <c r="A178" s="333"/>
      <c r="B178" s="333"/>
      <c r="C178" s="333"/>
      <c r="D178" s="333"/>
      <c r="E178" s="333"/>
      <c r="F178" s="333"/>
      <c r="G178" s="333"/>
      <c r="H178" s="333"/>
      <c r="I178" s="333"/>
      <c r="J178" s="333"/>
      <c r="K178" s="333"/>
      <c r="M178" s="282" t="s">
        <v>341</v>
      </c>
      <c r="N178" s="221">
        <v>142.21789883268482</v>
      </c>
      <c r="O178" s="221">
        <v>186.74987998079692</v>
      </c>
      <c r="P178" s="221">
        <v>112.42255220827386</v>
      </c>
      <c r="Q178" s="221">
        <v>57.217703019440236</v>
      </c>
      <c r="R178" s="221">
        <v>69.230514699799812</v>
      </c>
      <c r="S178" s="315">
        <v>65.99976803525864</v>
      </c>
      <c r="T178" s="315"/>
      <c r="U178" s="315">
        <v>69.724770642201833</v>
      </c>
      <c r="V178" s="410">
        <v>52.02790482461603</v>
      </c>
    </row>
    <row r="179" spans="1:22" ht="16">
      <c r="A179" s="333"/>
      <c r="B179" s="333"/>
      <c r="C179" s="333"/>
      <c r="D179" s="333"/>
      <c r="E179" s="333"/>
      <c r="F179" s="333"/>
      <c r="G179" s="333"/>
      <c r="H179" s="333"/>
      <c r="I179" s="333"/>
      <c r="J179" s="333"/>
      <c r="K179" s="333"/>
      <c r="M179" s="282" t="s">
        <v>342</v>
      </c>
      <c r="N179" s="221">
        <v>50.972762645914393</v>
      </c>
      <c r="O179" s="221">
        <v>49.730309790742986</v>
      </c>
      <c r="P179" s="221">
        <v>63.253322344699704</v>
      </c>
      <c r="Q179" s="221">
        <v>47.040096261108253</v>
      </c>
      <c r="R179" s="221">
        <v>65.309465115894312</v>
      </c>
      <c r="S179" s="315">
        <v>74.570865228485275</v>
      </c>
      <c r="T179" s="315"/>
      <c r="U179" s="315">
        <v>80.633861551292739</v>
      </c>
      <c r="V179" s="410">
        <v>66.563150682493628</v>
      </c>
    </row>
    <row r="180" spans="1:22" ht="16">
      <c r="A180" s="333"/>
      <c r="B180" s="333"/>
      <c r="C180" s="333"/>
      <c r="D180" s="333"/>
      <c r="E180" s="333"/>
      <c r="F180" s="333"/>
      <c r="G180" s="333"/>
      <c r="H180" s="333"/>
      <c r="I180" s="333"/>
      <c r="J180" s="333"/>
      <c r="K180" s="333"/>
      <c r="M180" s="282" t="s">
        <v>343</v>
      </c>
      <c r="N180" s="221">
        <v>18.093385214007782</v>
      </c>
      <c r="O180" s="221">
        <v>17.141566180000563</v>
      </c>
      <c r="P180" s="221">
        <v>19.882558978057073</v>
      </c>
      <c r="Q180" s="221">
        <v>14.865322186430694</v>
      </c>
      <c r="R180" s="221">
        <v>9.4303724169879057</v>
      </c>
      <c r="S180" s="315">
        <v>8.4899095337508701</v>
      </c>
      <c r="T180" s="315"/>
      <c r="U180" s="315">
        <v>9.2577147623019176</v>
      </c>
      <c r="V180" s="410">
        <v>7.0696374864302109</v>
      </c>
    </row>
    <row r="181" spans="1:22" ht="16">
      <c r="A181" s="333"/>
      <c r="B181" s="333"/>
      <c r="C181" s="333"/>
      <c r="D181" s="333"/>
      <c r="E181" s="333"/>
      <c r="F181" s="333"/>
      <c r="G181" s="333"/>
      <c r="H181" s="333"/>
      <c r="I181" s="333"/>
      <c r="J181" s="333"/>
      <c r="K181" s="333"/>
      <c r="M181" s="282" t="s">
        <v>344</v>
      </c>
      <c r="N181" s="221">
        <v>-34.280155642023345</v>
      </c>
      <c r="O181" s="221">
        <v>-30.753155799045494</v>
      </c>
      <c r="P181" s="221">
        <v>-27.903280401477581</v>
      </c>
      <c r="Q181" s="221">
        <v>-27.286514671045207</v>
      </c>
      <c r="R181" s="221">
        <v>-35.909865493109209</v>
      </c>
      <c r="S181" s="315">
        <v>-14.799350498724195</v>
      </c>
      <c r="T181" s="315"/>
      <c r="U181" s="315">
        <v>-2.9024186822351963</v>
      </c>
      <c r="V181" s="410">
        <v>-0.47605488423413</v>
      </c>
    </row>
    <row r="182" spans="1:22" ht="16">
      <c r="A182" s="333"/>
      <c r="B182" s="333"/>
      <c r="C182" s="333"/>
      <c r="D182" s="333"/>
      <c r="E182" s="333"/>
      <c r="F182" s="333"/>
      <c r="G182" s="333"/>
      <c r="H182" s="333"/>
      <c r="I182" s="333"/>
      <c r="J182" s="333"/>
      <c r="K182" s="333"/>
      <c r="M182" s="208" t="s">
        <v>425</v>
      </c>
      <c r="N182" s="201">
        <v>203.65758754863811</v>
      </c>
      <c r="O182" s="201">
        <v>224.05467227697611</v>
      </c>
      <c r="P182" s="201">
        <v>250.27594225080577</v>
      </c>
      <c r="Q182" s="201">
        <v>209.11723048769787</v>
      </c>
      <c r="R182" s="201">
        <v>190.50179507966183</v>
      </c>
      <c r="S182" s="307">
        <v>165.6808165158896</v>
      </c>
      <c r="T182" s="307"/>
      <c r="U182" s="307">
        <v>165.96052265777038</v>
      </c>
      <c r="V182" s="408">
        <v>145.00542791550248</v>
      </c>
    </row>
    <row r="183" spans="1:22" ht="16">
      <c r="A183" s="333"/>
      <c r="B183" s="333"/>
      <c r="C183" s="333"/>
      <c r="D183" s="333"/>
      <c r="E183" s="333"/>
      <c r="F183" s="333"/>
      <c r="G183" s="333"/>
      <c r="H183" s="333"/>
      <c r="I183" s="333"/>
      <c r="J183" s="333"/>
      <c r="K183" s="333"/>
      <c r="M183" s="282" t="s">
        <v>426</v>
      </c>
      <c r="N183" s="221">
        <v>50.466926070038909</v>
      </c>
      <c r="O183" s="221">
        <v>46.426251729688516</v>
      </c>
      <c r="P183" s="221">
        <v>57.602025048197916</v>
      </c>
      <c r="Q183" s="221">
        <v>50.02318789717107</v>
      </c>
      <c r="R183" s="221">
        <v>69.420776599440785</v>
      </c>
      <c r="S183" s="315">
        <v>69.65321271166782</v>
      </c>
      <c r="T183" s="315"/>
      <c r="U183" s="315">
        <v>68.229079788712824</v>
      </c>
      <c r="V183" s="410">
        <v>60.027406524176463</v>
      </c>
    </row>
    <row r="184" spans="1:22" ht="16">
      <c r="A184" s="333"/>
      <c r="B184" s="333"/>
      <c r="C184" s="333"/>
      <c r="D184" s="333"/>
      <c r="E184" s="333"/>
      <c r="F184" s="333"/>
      <c r="G184" s="333"/>
      <c r="H184" s="333"/>
      <c r="I184" s="333"/>
      <c r="J184" s="333"/>
      <c r="K184" s="333"/>
      <c r="M184" s="282" t="s">
        <v>385</v>
      </c>
      <c r="N184" s="221">
        <v>153.19066147859922</v>
      </c>
      <c r="O184" s="221">
        <v>177.62842054728759</v>
      </c>
      <c r="P184" s="221">
        <v>192.67391720260784</v>
      </c>
      <c r="Q184" s="221">
        <v>159.09404259052678</v>
      </c>
      <c r="R184" s="221">
        <v>121.08101848022103</v>
      </c>
      <c r="S184" s="315">
        <v>96.027603804221755</v>
      </c>
      <c r="T184" s="315"/>
      <c r="U184" s="315">
        <v>97.731442869057545</v>
      </c>
      <c r="V184" s="410">
        <v>84.97802139132601</v>
      </c>
    </row>
    <row r="185" spans="1:22" ht="16">
      <c r="A185" s="333"/>
      <c r="B185" s="333"/>
      <c r="C185" s="333"/>
      <c r="D185" s="333"/>
      <c r="E185" s="333"/>
      <c r="F185" s="333"/>
      <c r="G185" s="333"/>
      <c r="H185" s="333"/>
      <c r="I185" s="333"/>
      <c r="J185" s="333"/>
      <c r="K185" s="333"/>
      <c r="M185" s="208" t="s">
        <v>386</v>
      </c>
      <c r="N185" s="201">
        <v>357.15953307392999</v>
      </c>
      <c r="O185" s="201">
        <v>264.12696619694447</v>
      </c>
      <c r="P185" s="201">
        <v>63.562377665602142</v>
      </c>
      <c r="Q185" s="201">
        <v>35.584021658749357</v>
      </c>
      <c r="R185" s="201">
        <v>-1.2160217064010721</v>
      </c>
      <c r="S185" s="307">
        <v>30.561354674089536</v>
      </c>
      <c r="T185" s="307"/>
      <c r="U185" s="307">
        <v>54.973589102029472</v>
      </c>
      <c r="V185" s="408">
        <v>26.476659963339323</v>
      </c>
    </row>
    <row r="186" spans="1:22" ht="16">
      <c r="A186" s="333"/>
      <c r="B186" s="333"/>
      <c r="C186" s="333"/>
      <c r="D186" s="333"/>
      <c r="E186" s="333"/>
      <c r="F186" s="333"/>
      <c r="G186" s="333"/>
      <c r="H186" s="333"/>
      <c r="I186" s="333"/>
      <c r="J186" s="333"/>
      <c r="K186" s="333"/>
      <c r="M186" s="282" t="s">
        <v>387</v>
      </c>
      <c r="N186" s="221">
        <v>278.79377431906613</v>
      </c>
      <c r="O186" s="221">
        <v>173.47716811160373</v>
      </c>
      <c r="P186" s="221">
        <v>48.359799261210618</v>
      </c>
      <c r="Q186" s="221">
        <v>20.668563478435257</v>
      </c>
      <c r="R186" s="221">
        <v>-12.706185993415284</v>
      </c>
      <c r="S186" s="315">
        <v>23.521224773834376</v>
      </c>
      <c r="T186" s="315"/>
      <c r="U186" s="315">
        <v>41.723658604392547</v>
      </c>
      <c r="V186" s="410">
        <v>15.153672296275204</v>
      </c>
    </row>
    <row r="187" spans="1:22" ht="16">
      <c r="A187" s="333"/>
      <c r="B187" s="333"/>
      <c r="C187" s="333"/>
      <c r="D187" s="333"/>
      <c r="E187" s="333"/>
      <c r="F187" s="333"/>
      <c r="G187" s="333"/>
      <c r="H187" s="333"/>
      <c r="I187" s="333"/>
      <c r="J187" s="333"/>
      <c r="K187" s="333"/>
      <c r="M187" s="282" t="s">
        <v>388</v>
      </c>
      <c r="N187" s="221">
        <v>9.8054474708171213</v>
      </c>
      <c r="O187" s="221">
        <v>13.470390556606704</v>
      </c>
      <c r="P187" s="221">
        <v>7.6675153423891445</v>
      </c>
      <c r="Q187" s="221">
        <v>7.8212150458117646</v>
      </c>
      <c r="R187" s="221">
        <v>7.660109524676141</v>
      </c>
      <c r="S187" s="315">
        <v>5.2771978659243794</v>
      </c>
      <c r="T187" s="315"/>
      <c r="U187" s="315">
        <v>7.239366138448708</v>
      </c>
      <c r="V187" s="410">
        <v>7.6124290366784715</v>
      </c>
    </row>
    <row r="188" spans="1:22" ht="16">
      <c r="A188" s="333"/>
      <c r="B188" s="333"/>
      <c r="C188" s="333"/>
      <c r="D188" s="333"/>
      <c r="E188" s="333"/>
      <c r="F188" s="333"/>
      <c r="G188" s="333"/>
      <c r="H188" s="333"/>
      <c r="I188" s="333"/>
      <c r="J188" s="333"/>
      <c r="K188" s="333"/>
      <c r="M188" s="282" t="s">
        <v>389</v>
      </c>
      <c r="N188" s="221">
        <v>39.72762645914397</v>
      </c>
      <c r="O188" s="221">
        <v>52.384852164581631</v>
      </c>
      <c r="P188" s="221">
        <v>4.9448851344390654</v>
      </c>
      <c r="Q188" s="221">
        <v>1.7672937843901584</v>
      </c>
      <c r="R188" s="221">
        <v>1.3070165279684991</v>
      </c>
      <c r="S188" s="315">
        <v>-0.81187659475759688</v>
      </c>
      <c r="T188" s="315"/>
      <c r="U188" s="315">
        <v>2.5576869613566862</v>
      </c>
      <c r="V188" s="410">
        <v>1.2502002099980423</v>
      </c>
    </row>
    <row r="189" spans="1:22" ht="16">
      <c r="A189" s="333"/>
      <c r="B189" s="333"/>
      <c r="C189" s="333"/>
      <c r="D189" s="333"/>
      <c r="E189" s="333"/>
      <c r="F189" s="333"/>
      <c r="G189" s="333"/>
      <c r="H189" s="333"/>
      <c r="I189" s="333"/>
      <c r="J189" s="333"/>
      <c r="K189" s="333"/>
      <c r="M189" s="282" t="s">
        <v>390</v>
      </c>
      <c r="N189" s="221">
        <v>28.871595330739297</v>
      </c>
      <c r="O189" s="221">
        <v>24.79455536415238</v>
      </c>
      <c r="P189" s="221">
        <v>2.5901779275633197</v>
      </c>
      <c r="Q189" s="221">
        <v>5.3269493501121792</v>
      </c>
      <c r="R189" s="221">
        <v>2.5230382343695714</v>
      </c>
      <c r="S189" s="315">
        <v>2.5748086290883787</v>
      </c>
      <c r="T189" s="315"/>
      <c r="U189" s="315">
        <v>3.4528773978315259</v>
      </c>
      <c r="V189" s="410">
        <v>2.4603584203876063</v>
      </c>
    </row>
    <row r="190" spans="1:22" ht="16">
      <c r="A190" s="333"/>
      <c r="B190" s="333"/>
      <c r="C190" s="333"/>
      <c r="D190" s="333"/>
      <c r="E190" s="333"/>
      <c r="F190" s="333"/>
      <c r="G190" s="333"/>
      <c r="H190" s="333"/>
      <c r="I190" s="333"/>
      <c r="J190" s="333"/>
      <c r="K190" s="333"/>
      <c r="M190" s="208" t="s">
        <v>373</v>
      </c>
      <c r="N190" s="201">
        <v>472.17898832684824</v>
      </c>
      <c r="O190" s="201">
        <v>357.85490384343848</v>
      </c>
      <c r="P190" s="201">
        <v>297.63499094909423</v>
      </c>
      <c r="Q190" s="201">
        <v>269.51856911873455</v>
      </c>
      <c r="R190" s="201">
        <v>253.9086411991463</v>
      </c>
      <c r="S190" s="307">
        <v>209.75991649269309</v>
      </c>
      <c r="T190" s="307"/>
      <c r="U190" s="307">
        <v>232.09897136502642</v>
      </c>
      <c r="V190" s="408">
        <v>202.10976846826</v>
      </c>
    </row>
    <row r="191" spans="1:22" ht="16">
      <c r="A191" s="333"/>
      <c r="B191" s="333"/>
      <c r="C191" s="333"/>
      <c r="D191" s="333"/>
      <c r="E191" s="333"/>
      <c r="F191" s="333"/>
      <c r="G191" s="333"/>
      <c r="H191" s="333"/>
      <c r="I191" s="333"/>
      <c r="J191" s="333"/>
      <c r="K191" s="333"/>
      <c r="M191" s="282" t="s">
        <v>374</v>
      </c>
      <c r="N191" s="221">
        <v>149.92217898832683</v>
      </c>
      <c r="O191" s="221">
        <v>110.24822795176641</v>
      </c>
      <c r="P191" s="221">
        <v>62.664645542980765</v>
      </c>
      <c r="Q191" s="221">
        <v>56.854217063785519</v>
      </c>
      <c r="R191" s="221">
        <v>46.084740995648794</v>
      </c>
      <c r="S191" s="315">
        <v>45.882625840872187</v>
      </c>
      <c r="T191" s="315"/>
      <c r="U191" s="315">
        <v>51.048095635251599</v>
      </c>
      <c r="V191" s="410">
        <v>34.565143884251924</v>
      </c>
    </row>
    <row r="192" spans="1:22" ht="16">
      <c r="A192" s="333"/>
      <c r="B192" s="333"/>
      <c r="C192" s="333"/>
      <c r="D192" s="333"/>
      <c r="E192" s="333"/>
      <c r="F192" s="333"/>
      <c r="G192" s="333"/>
      <c r="H192" s="333"/>
      <c r="I192" s="333"/>
      <c r="J192" s="333"/>
      <c r="K192" s="333"/>
      <c r="M192" s="282" t="s">
        <v>375</v>
      </c>
      <c r="N192" s="221">
        <v>41.634241245136188</v>
      </c>
      <c r="O192" s="221">
        <v>50.464544915421762</v>
      </c>
      <c r="P192" s="221">
        <v>80.913626396267787</v>
      </c>
      <c r="Q192" s="221">
        <v>74.953310855696074</v>
      </c>
      <c r="R192" s="221">
        <v>80.720678986814022</v>
      </c>
      <c r="S192" s="315">
        <v>56.292043609371376</v>
      </c>
      <c r="T192" s="315"/>
      <c r="U192" s="315">
        <v>73.24437030859049</v>
      </c>
      <c r="V192" s="410">
        <v>65.71781957964798</v>
      </c>
    </row>
    <row r="193" spans="1:22" ht="16">
      <c r="A193" s="333"/>
      <c r="B193" s="333"/>
      <c r="C193" s="333"/>
      <c r="D193" s="333"/>
      <c r="E193" s="333"/>
      <c r="F193" s="333"/>
      <c r="G193" s="333"/>
      <c r="H193" s="333"/>
      <c r="I193" s="333"/>
      <c r="J193" s="333"/>
      <c r="K193" s="333"/>
      <c r="M193" s="282" t="s">
        <v>376</v>
      </c>
      <c r="N193" s="221">
        <v>48.210116731517509</v>
      </c>
      <c r="O193" s="221">
        <v>33.040580610544744</v>
      </c>
      <c r="P193" s="221">
        <v>27.814978881219737</v>
      </c>
      <c r="Q193" s="221">
        <v>24.228219044157274</v>
      </c>
      <c r="R193" s="221">
        <v>24.353523154045963</v>
      </c>
      <c r="S193" s="315">
        <v>19.496636511250291</v>
      </c>
      <c r="T193" s="315"/>
      <c r="U193" s="315">
        <v>20.422574367528494</v>
      </c>
      <c r="V193" s="410">
        <v>24.514601982523889</v>
      </c>
    </row>
    <row r="194" spans="1:22" ht="16">
      <c r="A194" s="333"/>
      <c r="B194" s="333"/>
      <c r="C194" s="333"/>
      <c r="D194" s="333"/>
      <c r="E194" s="333"/>
      <c r="F194" s="333"/>
      <c r="G194" s="333"/>
      <c r="H194" s="333"/>
      <c r="I194" s="333"/>
      <c r="J194" s="333"/>
      <c r="K194" s="333"/>
      <c r="M194" s="282" t="s">
        <v>377</v>
      </c>
      <c r="N194" s="221">
        <v>183.15175097276264</v>
      </c>
      <c r="O194" s="221">
        <v>120.38632063483099</v>
      </c>
      <c r="P194" s="221">
        <v>89.272836980676686</v>
      </c>
      <c r="Q194" s="221">
        <v>77.460110549866513</v>
      </c>
      <c r="R194" s="221">
        <v>70.090829376437298</v>
      </c>
      <c r="S194" s="315">
        <v>50.069589422407788</v>
      </c>
      <c r="T194" s="315"/>
      <c r="U194" s="315">
        <v>47.461773700305812</v>
      </c>
      <c r="V194" s="410">
        <v>39.957466498193654</v>
      </c>
    </row>
    <row r="195" spans="1:22" ht="16">
      <c r="A195" s="333"/>
      <c r="B195" s="333"/>
      <c r="C195" s="333"/>
      <c r="D195" s="333"/>
      <c r="E195" s="333"/>
      <c r="F195" s="333"/>
      <c r="G195" s="333"/>
      <c r="H195" s="333"/>
      <c r="I195" s="333"/>
      <c r="J195" s="333"/>
      <c r="K195" s="333"/>
      <c r="M195" s="282" t="s">
        <v>378</v>
      </c>
      <c r="N195" s="221">
        <v>49.260700389105061</v>
      </c>
      <c r="O195" s="221">
        <v>43.71522973087459</v>
      </c>
      <c r="P195" s="221">
        <v>36.968903147949199</v>
      </c>
      <c r="Q195" s="221">
        <v>36.022711605229183</v>
      </c>
      <c r="R195" s="221">
        <v>32.658868686200222</v>
      </c>
      <c r="S195" s="315">
        <v>38.019021108791463</v>
      </c>
      <c r="T195" s="315"/>
      <c r="U195" s="315">
        <v>39.922157353350016</v>
      </c>
      <c r="V195" s="410">
        <v>37.354736523642572</v>
      </c>
    </row>
    <row r="196" spans="1:22" ht="16">
      <c r="A196" s="333"/>
      <c r="B196" s="333"/>
      <c r="C196" s="333"/>
      <c r="D196" s="333"/>
      <c r="E196" s="333"/>
      <c r="F196" s="333"/>
      <c r="G196" s="333"/>
      <c r="H196" s="333"/>
      <c r="I196" s="333"/>
      <c r="J196" s="333"/>
      <c r="K196" s="333"/>
      <c r="M196" s="208" t="s">
        <v>379</v>
      </c>
      <c r="N196" s="201">
        <v>434.86381322957197</v>
      </c>
      <c r="O196" s="201">
        <v>644.06540340572144</v>
      </c>
      <c r="P196" s="201">
        <v>295.53047138294903</v>
      </c>
      <c r="Q196" s="201">
        <v>113.24467618414951</v>
      </c>
      <c r="R196" s="201">
        <v>127.71536819813709</v>
      </c>
      <c r="S196" s="307">
        <v>141.41730456970541</v>
      </c>
      <c r="T196" s="307"/>
      <c r="U196" s="307">
        <v>121.19544064498193</v>
      </c>
      <c r="V196" s="408">
        <v>83.322952074175575</v>
      </c>
    </row>
    <row r="197" spans="1:22" ht="16">
      <c r="A197" s="333"/>
      <c r="B197" s="333"/>
      <c r="C197" s="333"/>
      <c r="D197" s="333"/>
      <c r="E197" s="333"/>
      <c r="F197" s="333"/>
      <c r="G197" s="333"/>
      <c r="H197" s="333"/>
      <c r="I197" s="333"/>
      <c r="J197" s="333"/>
      <c r="K197" s="333"/>
      <c r="M197" s="282" t="s">
        <v>380</v>
      </c>
      <c r="N197" s="221">
        <v>385.01945525291831</v>
      </c>
      <c r="O197" s="221">
        <v>601.95984298664257</v>
      </c>
      <c r="P197" s="221">
        <v>258.3849651944841</v>
      </c>
      <c r="Q197" s="221">
        <v>81.195242094180458</v>
      </c>
      <c r="R197" s="221">
        <v>92.500372251542771</v>
      </c>
      <c r="S197" s="315">
        <v>116.05196010206448</v>
      </c>
      <c r="T197" s="315"/>
      <c r="U197" s="315">
        <v>88.824020016680578</v>
      </c>
      <c r="V197" s="410">
        <v>58.114288765104725</v>
      </c>
    </row>
    <row r="198" spans="1:22" ht="16">
      <c r="A198" s="333"/>
      <c r="B198" s="333"/>
      <c r="C198" s="333"/>
      <c r="D198" s="333"/>
      <c r="E198" s="333"/>
      <c r="F198" s="333"/>
      <c r="G198" s="333"/>
      <c r="H198" s="333"/>
      <c r="I198" s="333"/>
      <c r="J198" s="333"/>
      <c r="K198" s="333"/>
      <c r="M198" s="282" t="s">
        <v>381</v>
      </c>
      <c r="N198" s="221">
        <v>49.844357976653697</v>
      </c>
      <c r="O198" s="221">
        <v>42.10556041907882</v>
      </c>
      <c r="P198" s="221">
        <v>37.145506188464879</v>
      </c>
      <c r="Q198" s="221">
        <v>32.04943408996904</v>
      </c>
      <c r="R198" s="221">
        <v>35.214995946594314</v>
      </c>
      <c r="S198" s="315">
        <v>25.36534446764092</v>
      </c>
      <c r="T198" s="315"/>
      <c r="U198" s="315">
        <v>32.371420628301365</v>
      </c>
      <c r="V198" s="410">
        <v>25.208663309070843</v>
      </c>
    </row>
    <row r="199" spans="1:22" ht="17" thickBot="1">
      <c r="A199" s="333"/>
      <c r="B199" s="333"/>
      <c r="C199" s="333"/>
      <c r="D199" s="333"/>
      <c r="E199" s="333"/>
      <c r="F199" s="333"/>
      <c r="G199" s="333"/>
      <c r="H199" s="333"/>
      <c r="I199" s="333"/>
      <c r="J199" s="333"/>
      <c r="K199" s="333"/>
      <c r="M199" s="208" t="s">
        <v>265</v>
      </c>
      <c r="N199" s="201">
        <v>182.33463035019454</v>
      </c>
      <c r="O199" s="201">
        <v>188.67018722995678</v>
      </c>
      <c r="P199" s="201">
        <v>-321.60885369909789</v>
      </c>
      <c r="Q199" s="201">
        <v>-131.33123597758919</v>
      </c>
      <c r="R199" s="201">
        <v>43.55343050477309</v>
      </c>
      <c r="S199" s="307">
        <v>-550.11018325214559</v>
      </c>
      <c r="T199" s="307"/>
      <c r="U199" s="307">
        <v>-159.11592994161799</v>
      </c>
      <c r="V199" s="408">
        <v>-53.682974141766472</v>
      </c>
    </row>
    <row r="200" spans="1:22" ht="17" thickTop="1">
      <c r="A200" s="333"/>
      <c r="B200" s="333"/>
      <c r="C200" s="333"/>
      <c r="D200" s="333"/>
      <c r="E200" s="333"/>
      <c r="F200" s="333"/>
      <c r="G200" s="333"/>
      <c r="H200" s="333"/>
      <c r="I200" s="333"/>
      <c r="J200" s="333"/>
      <c r="K200" s="333"/>
      <c r="M200" s="311" t="s">
        <v>110</v>
      </c>
      <c r="N200" s="214">
        <v>217.00389105058363</v>
      </c>
      <c r="O200" s="214">
        <v>179.57696760893509</v>
      </c>
      <c r="P200" s="214">
        <v>-342.81593548102256</v>
      </c>
      <c r="Q200" s="214">
        <v>-129.07511625283581</v>
      </c>
      <c r="R200" s="214">
        <v>77.71784987508893</v>
      </c>
      <c r="S200" s="312">
        <v>-535.43261424263505</v>
      </c>
      <c r="T200" s="312"/>
      <c r="U200" s="312">
        <v>-156.01334445371143</v>
      </c>
      <c r="V200" s="406">
        <v>-54.937623462832121</v>
      </c>
    </row>
    <row r="201" spans="1:22" ht="16">
      <c r="A201" s="333"/>
      <c r="B201" s="333"/>
      <c r="C201" s="333"/>
      <c r="D201" s="333"/>
      <c r="E201" s="333"/>
      <c r="F201" s="333"/>
      <c r="G201" s="333"/>
      <c r="H201" s="333"/>
      <c r="I201" s="333"/>
      <c r="J201" s="333"/>
      <c r="K201" s="333"/>
      <c r="M201" s="311" t="s">
        <v>111</v>
      </c>
      <c r="N201" s="221">
        <v>-34.669260700389103</v>
      </c>
      <c r="O201" s="221">
        <v>9.0932196210217171</v>
      </c>
      <c r="P201" s="221">
        <v>21.207081781924682</v>
      </c>
      <c r="Q201" s="221">
        <v>-2.2561197247533937</v>
      </c>
      <c r="R201" s="221">
        <v>-34.164419370315834</v>
      </c>
      <c r="S201" s="315">
        <v>-14.677569009510554</v>
      </c>
      <c r="T201" s="315"/>
      <c r="U201" s="315">
        <v>-3.1025854879065888</v>
      </c>
      <c r="V201" s="410">
        <v>1.2546493210656511</v>
      </c>
    </row>
    <row r="202" spans="1:22" ht="16">
      <c r="A202" s="333"/>
      <c r="B202" s="333"/>
      <c r="C202" s="333"/>
      <c r="D202" s="333"/>
      <c r="E202" s="333"/>
      <c r="F202" s="333"/>
      <c r="G202" s="333"/>
      <c r="H202" s="333"/>
      <c r="I202" s="333"/>
      <c r="J202" s="333"/>
      <c r="K202" s="333"/>
      <c r="M202" s="282" t="s">
        <v>382</v>
      </c>
      <c r="N202" s="221">
        <v>155.29182879377433</v>
      </c>
      <c r="O202" s="221">
        <v>145.01143712405749</v>
      </c>
      <c r="P202" s="221">
        <v>22.870093746780675</v>
      </c>
      <c r="Q202" s="221">
        <v>-62.983342316032228</v>
      </c>
      <c r="R202" s="221">
        <v>21.995930049798986</v>
      </c>
      <c r="S202" s="315">
        <v>-488.86569241475291</v>
      </c>
      <c r="T202" s="315"/>
      <c r="U202" s="315">
        <v>-189.78037253266612</v>
      </c>
      <c r="V202" s="410">
        <v>-130.4924276129629</v>
      </c>
    </row>
    <row r="203" spans="1:22" ht="16">
      <c r="A203" s="333"/>
      <c r="B203" s="333"/>
      <c r="C203" s="333"/>
      <c r="D203" s="333"/>
      <c r="E203" s="333"/>
      <c r="F203" s="333"/>
      <c r="G203" s="333"/>
      <c r="H203" s="333"/>
      <c r="I203" s="333"/>
      <c r="J203" s="333"/>
      <c r="K203" s="333"/>
      <c r="M203" s="282" t="s">
        <v>262</v>
      </c>
      <c r="N203" s="221">
        <v>34.863813229571981</v>
      </c>
      <c r="O203" s="221">
        <v>31.374431673773689</v>
      </c>
      <c r="P203" s="221">
        <v>23.576505908843398</v>
      </c>
      <c r="Q203" s="221">
        <v>-0.72697191130942684</v>
      </c>
      <c r="R203" s="221">
        <v>-33.668083979948051</v>
      </c>
      <c r="S203" s="315">
        <v>-14.225237763859894</v>
      </c>
      <c r="T203" s="315"/>
      <c r="U203" s="315">
        <v>-2.5465665832638309</v>
      </c>
      <c r="V203" s="410">
        <v>-13.382926091366945</v>
      </c>
    </row>
    <row r="204" spans="1:22" ht="16">
      <c r="A204" s="333"/>
      <c r="B204" s="333"/>
      <c r="C204" s="333"/>
      <c r="D204" s="333"/>
      <c r="E204" s="333"/>
      <c r="F204" s="333"/>
      <c r="G204" s="333"/>
      <c r="H204" s="333"/>
      <c r="I204" s="333"/>
      <c r="J204" s="333"/>
      <c r="K204" s="333"/>
      <c r="M204" s="311" t="s">
        <v>110</v>
      </c>
      <c r="N204" s="221">
        <v>69.533073929961091</v>
      </c>
      <c r="O204" s="221">
        <v>22.281212052751968</v>
      </c>
      <c r="P204" s="221">
        <v>2.3694241269187186</v>
      </c>
      <c r="Q204" s="221">
        <v>1.5291478134439667</v>
      </c>
      <c r="R204" s="221">
        <v>0.49633539036778457</v>
      </c>
      <c r="S204" s="315">
        <v>0.45233124565066107</v>
      </c>
      <c r="T204" s="315"/>
      <c r="U204" s="315">
        <v>0.55601890464275794</v>
      </c>
      <c r="V204" s="410">
        <v>-14.637575412432597</v>
      </c>
    </row>
    <row r="205" spans="1:22" ht="16">
      <c r="A205" s="333"/>
      <c r="B205" s="333"/>
      <c r="C205" s="333"/>
      <c r="D205" s="333"/>
      <c r="E205" s="333"/>
      <c r="F205" s="333"/>
      <c r="G205" s="333"/>
      <c r="H205" s="333"/>
      <c r="I205" s="333"/>
      <c r="J205" s="333"/>
      <c r="K205" s="333"/>
      <c r="M205" s="311" t="s">
        <v>111</v>
      </c>
      <c r="N205" s="221">
        <v>-34.669260700389103</v>
      </c>
      <c r="O205" s="221">
        <v>9.0932196210217171</v>
      </c>
      <c r="P205" s="221">
        <v>21.207081781924682</v>
      </c>
      <c r="Q205" s="221">
        <v>-2.2561197247533937</v>
      </c>
      <c r="R205" s="221">
        <v>-34.164419370315834</v>
      </c>
      <c r="S205" s="315">
        <v>-14.677569009510554</v>
      </c>
      <c r="T205" s="315"/>
      <c r="U205" s="315">
        <v>-3.1025854879065888</v>
      </c>
      <c r="V205" s="410">
        <v>1.2546493210656511</v>
      </c>
    </row>
    <row r="206" spans="1:22" ht="16">
      <c r="A206" s="333"/>
      <c r="B206" s="333"/>
      <c r="C206" s="333"/>
      <c r="D206" s="333"/>
      <c r="E206" s="333"/>
      <c r="F206" s="333"/>
      <c r="G206" s="333"/>
      <c r="K206" s="333"/>
      <c r="M206" s="282" t="s">
        <v>263</v>
      </c>
      <c r="N206" s="221">
        <v>-67.89883268482491</v>
      </c>
      <c r="O206" s="221">
        <v>-35.38448504701929</v>
      </c>
      <c r="P206" s="221">
        <v>-411.44093364140753</v>
      </c>
      <c r="Q206" s="221">
        <v>-105.21038316433324</v>
      </c>
      <c r="R206" s="221">
        <v>-16.345978856112371</v>
      </c>
      <c r="S206" s="315">
        <v>-80.161215495244718</v>
      </c>
      <c r="T206" s="315"/>
      <c r="U206" s="315">
        <v>-43.892132332499308</v>
      </c>
      <c r="V206" s="410">
        <v>-16.403872506273245</v>
      </c>
    </row>
    <row r="207" spans="1:22">
      <c r="M207" s="282" t="s">
        <v>264</v>
      </c>
      <c r="N207" s="221">
        <v>60.116731517509727</v>
      </c>
      <c r="O207" s="221">
        <v>47.668803479144898</v>
      </c>
      <c r="P207" s="221">
        <v>43.400197206728578</v>
      </c>
      <c r="Q207" s="221">
        <v>37.589461414085704</v>
      </c>
      <c r="R207" s="221">
        <v>71.571563291034522</v>
      </c>
      <c r="S207" s="315">
        <v>33.141962421711902</v>
      </c>
      <c r="T207" s="315"/>
      <c r="U207" s="315">
        <v>77.103141506811241</v>
      </c>
      <c r="V207" s="410">
        <v>106.59625206883665</v>
      </c>
    </row>
    <row r="208" spans="1:22" ht="16">
      <c r="M208" s="208" t="s">
        <v>222</v>
      </c>
      <c r="N208" s="201">
        <v>703.46303501945522</v>
      </c>
      <c r="O208" s="201">
        <v>602.46815961142022</v>
      </c>
      <c r="P208" s="201">
        <v>515.15106918424124</v>
      </c>
      <c r="Q208" s="201">
        <v>495.90764949926677</v>
      </c>
      <c r="R208" s="201">
        <v>534.61112122164684</v>
      </c>
      <c r="S208" s="307">
        <v>533.02598005103232</v>
      </c>
      <c r="T208" s="307"/>
      <c r="U208" s="307">
        <v>516.50264108979707</v>
      </c>
      <c r="V208" s="408">
        <v>488.44120944635262</v>
      </c>
    </row>
    <row r="209" spans="13:22">
      <c r="M209" s="282" t="s">
        <v>223</v>
      </c>
      <c r="N209" s="221">
        <v>492.68482490272379</v>
      </c>
      <c r="O209" s="221">
        <v>402.84092513625706</v>
      </c>
      <c r="P209" s="221">
        <v>312.74926783322792</v>
      </c>
      <c r="Q209" s="221">
        <v>321.49706077735857</v>
      </c>
      <c r="R209" s="221">
        <v>337.04481908575019</v>
      </c>
      <c r="S209" s="315">
        <v>352.74298306657391</v>
      </c>
      <c r="T209" s="315"/>
      <c r="U209" s="315">
        <v>346.64442591048095</v>
      </c>
      <c r="V209" s="410">
        <v>352.51641721983947</v>
      </c>
    </row>
    <row r="210" spans="13:22">
      <c r="M210" s="282" t="s">
        <v>100</v>
      </c>
      <c r="N210" s="221">
        <v>130.54474708171207</v>
      </c>
      <c r="O210" s="221">
        <v>112.95924995058033</v>
      </c>
      <c r="P210" s="221">
        <v>147.89032951183978</v>
      </c>
      <c r="Q210" s="221">
        <v>127.03207450208691</v>
      </c>
      <c r="R210" s="221">
        <v>138.50239068213025</v>
      </c>
      <c r="S210" s="315">
        <v>121.33495708652285</v>
      </c>
      <c r="T210" s="315"/>
      <c r="U210" s="315">
        <v>113.02752293577983</v>
      </c>
      <c r="V210" s="410">
        <v>87.08690003737253</v>
      </c>
    </row>
    <row r="211" spans="13:22">
      <c r="M211" s="282" t="s">
        <v>101</v>
      </c>
      <c r="N211" s="221">
        <v>76.614785992217904</v>
      </c>
      <c r="O211" s="221">
        <v>83.844003275818253</v>
      </c>
      <c r="P211" s="221">
        <v>50.376017307097975</v>
      </c>
      <c r="Q211" s="221">
        <v>43.367634709148568</v>
      </c>
      <c r="R211" s="221">
        <v>57.062025379282957</v>
      </c>
      <c r="S211" s="315">
        <v>56.593597773138484</v>
      </c>
      <c r="T211" s="315"/>
      <c r="U211" s="315">
        <v>53.38893522379761</v>
      </c>
      <c r="V211" s="410">
        <v>46.702318876688437</v>
      </c>
    </row>
    <row r="212" spans="13:22">
      <c r="M212" s="282" t="s">
        <v>102</v>
      </c>
      <c r="N212" s="221">
        <v>3.6186770428015569</v>
      </c>
      <c r="O212" s="221">
        <v>2.7957414362768631</v>
      </c>
      <c r="P212" s="221">
        <v>4.1354545320755278</v>
      </c>
      <c r="Q212" s="221">
        <v>4.0108795106726998</v>
      </c>
      <c r="R212" s="221">
        <v>2.0018860744833975</v>
      </c>
      <c r="S212" s="315">
        <v>2.3544421247970306</v>
      </c>
      <c r="T212" s="315"/>
      <c r="U212" s="315">
        <v>3.4417570197386711</v>
      </c>
      <c r="V212" s="410">
        <v>2.1355733124521716</v>
      </c>
    </row>
    <row r="213" spans="13:22" ht="16">
      <c r="M213" s="208" t="s">
        <v>80</v>
      </c>
      <c r="N213" s="201">
        <v>407.78210116731515</v>
      </c>
      <c r="O213" s="201">
        <v>213.6059416565474</v>
      </c>
      <c r="P213" s="201">
        <v>134.60095071303476</v>
      </c>
      <c r="Q213" s="201">
        <v>134.62767757542332</v>
      </c>
      <c r="R213" s="201">
        <v>130.86709792697252</v>
      </c>
      <c r="S213" s="307">
        <v>119.86778009742518</v>
      </c>
      <c r="T213" s="307"/>
      <c r="U213" s="307">
        <v>151.42618849040866</v>
      </c>
      <c r="V213" s="408">
        <v>64.209570927728635</v>
      </c>
    </row>
    <row r="214" spans="13:22">
      <c r="M214" s="282" t="s">
        <v>81</v>
      </c>
      <c r="N214" s="221">
        <v>155.64202334630352</v>
      </c>
      <c r="O214" s="221">
        <v>122.92790375871905</v>
      </c>
      <c r="P214" s="221">
        <v>54.172982678185107</v>
      </c>
      <c r="Q214" s="221">
        <v>60.915232568341629</v>
      </c>
      <c r="R214" s="221">
        <v>51.015005873302123</v>
      </c>
      <c r="S214" s="315">
        <v>45.789839944328463</v>
      </c>
      <c r="T214" s="315"/>
      <c r="U214" s="315">
        <v>49.352237976091182</v>
      </c>
      <c r="V214" s="410">
        <v>24.056343542560196</v>
      </c>
    </row>
    <row r="215" spans="13:22">
      <c r="M215" s="282" t="s">
        <v>82</v>
      </c>
      <c r="N215" s="221">
        <v>189.41634241245134</v>
      </c>
      <c r="O215" s="221">
        <v>90.706277710316002</v>
      </c>
      <c r="P215" s="221">
        <v>37.395693829195423</v>
      </c>
      <c r="Q215" s="221">
        <v>34.180213830013912</v>
      </c>
      <c r="R215" s="221">
        <v>19.448075045911022</v>
      </c>
      <c r="S215" s="315">
        <v>17.553931802366041</v>
      </c>
      <c r="T215" s="315"/>
      <c r="U215" s="315">
        <v>22.958020572699471</v>
      </c>
      <c r="V215" s="410">
        <v>17.017849833603247</v>
      </c>
    </row>
    <row r="216" spans="13:22">
      <c r="M216" s="282" t="s">
        <v>83</v>
      </c>
      <c r="N216" s="221">
        <v>62.684824902723733</v>
      </c>
      <c r="O216" s="221">
        <v>-2.823981248764508E-2</v>
      </c>
      <c r="P216" s="221">
        <v>43.03227420565424</v>
      </c>
      <c r="Q216" s="221">
        <v>39.532231177067793</v>
      </c>
      <c r="R216" s="221">
        <v>60.404017007759371</v>
      </c>
      <c r="S216" s="315">
        <v>56.524008350730689</v>
      </c>
      <c r="T216" s="315"/>
      <c r="U216" s="315">
        <v>79.115929941618006</v>
      </c>
      <c r="V216" s="410">
        <v>23.135377551565195</v>
      </c>
    </row>
    <row r="217" spans="13:22" ht="16">
      <c r="M217" s="208" t="s">
        <v>84</v>
      </c>
      <c r="N217" s="201">
        <v>1175.7976653696498</v>
      </c>
      <c r="O217" s="201">
        <v>739.71364830137531</v>
      </c>
      <c r="P217" s="201">
        <v>697.19937011582215</v>
      </c>
      <c r="Q217" s="201">
        <v>605.53000012533994</v>
      </c>
      <c r="R217" s="201">
        <v>727.74349387025791</v>
      </c>
      <c r="S217" s="307">
        <v>525.48712595685458</v>
      </c>
      <c r="T217" s="307"/>
      <c r="U217" s="307">
        <v>760.38921323324996</v>
      </c>
      <c r="V217" s="408">
        <v>620.01922015981199</v>
      </c>
    </row>
    <row r="218" spans="13:22">
      <c r="M218" s="282" t="s">
        <v>85</v>
      </c>
      <c r="N218" s="221">
        <v>238.24902723735408</v>
      </c>
      <c r="O218" s="221">
        <v>176.72474654768294</v>
      </c>
      <c r="P218" s="221">
        <v>198.39879909932449</v>
      </c>
      <c r="Q218" s="221">
        <v>186.39309126004287</v>
      </c>
      <c r="R218" s="221">
        <v>284.23473355061793</v>
      </c>
      <c r="S218" s="315">
        <v>236.67942472744144</v>
      </c>
      <c r="T218" s="315"/>
      <c r="U218" s="315">
        <v>241.1064776202391</v>
      </c>
      <c r="V218" s="410">
        <v>230.01904219536934</v>
      </c>
    </row>
    <row r="219" spans="13:22">
      <c r="M219" s="282" t="s">
        <v>86</v>
      </c>
      <c r="N219" s="221">
        <v>195.71984435797665</v>
      </c>
      <c r="O219" s="221">
        <v>202.87481291124229</v>
      </c>
      <c r="P219" s="221">
        <v>213.01270070199712</v>
      </c>
      <c r="Q219" s="221">
        <v>152.80197535815901</v>
      </c>
      <c r="R219" s="221">
        <v>208.99028837086178</v>
      </c>
      <c r="S219" s="315">
        <v>116.58547900719091</v>
      </c>
      <c r="T219" s="315"/>
      <c r="U219" s="315">
        <v>338.20405893800387</v>
      </c>
      <c r="V219" s="410">
        <v>219.46575074300151</v>
      </c>
    </row>
    <row r="220" spans="13:22">
      <c r="M220" s="282" t="s">
        <v>87</v>
      </c>
      <c r="N220" s="221">
        <v>45.019455252918291</v>
      </c>
      <c r="O220" s="221">
        <v>32.616983423230074</v>
      </c>
      <c r="P220" s="221">
        <v>30.213836848224407</v>
      </c>
      <c r="Q220" s="221">
        <v>27.925748593058668</v>
      </c>
      <c r="R220" s="221">
        <v>25.073209470079249</v>
      </c>
      <c r="S220" s="315">
        <v>20.59846903270703</v>
      </c>
      <c r="T220" s="315"/>
      <c r="U220" s="315">
        <v>19.460661662496527</v>
      </c>
      <c r="V220" s="410">
        <v>17.667420049474114</v>
      </c>
    </row>
    <row r="221" spans="13:22">
      <c r="M221" s="282" t="s">
        <v>88</v>
      </c>
      <c r="N221" s="221">
        <v>421.51750972762648</v>
      </c>
      <c r="O221" s="221">
        <v>149.52980712208071</v>
      </c>
      <c r="P221" s="221">
        <v>98.603364287921821</v>
      </c>
      <c r="Q221" s="221">
        <v>88.114009250090874</v>
      </c>
      <c r="R221" s="221">
        <v>65.499727015535285</v>
      </c>
      <c r="S221" s="315">
        <v>40.669218278821617</v>
      </c>
      <c r="T221" s="315"/>
      <c r="U221" s="315">
        <v>42.768974145120936</v>
      </c>
      <c r="V221" s="410">
        <v>43.209766688615616</v>
      </c>
    </row>
    <row r="222" spans="13:22">
      <c r="M222" s="282" t="s">
        <v>89</v>
      </c>
      <c r="N222" s="221">
        <v>18.988326848249027</v>
      </c>
      <c r="O222" s="221">
        <v>16.915647680099404</v>
      </c>
      <c r="P222" s="221">
        <v>13.95164020073879</v>
      </c>
      <c r="Q222" s="221">
        <v>11.593948585538271</v>
      </c>
      <c r="R222" s="221">
        <v>12.78890855847658</v>
      </c>
      <c r="S222" s="315">
        <v>10.635583391324518</v>
      </c>
      <c r="T222" s="315"/>
      <c r="U222" s="315">
        <v>10.636641645815956</v>
      </c>
      <c r="V222" s="410">
        <v>10.197362566959121</v>
      </c>
    </row>
    <row r="223" spans="13:22">
      <c r="M223" s="282" t="s">
        <v>90</v>
      </c>
      <c r="N223" s="221">
        <v>256.34241245136189</v>
      </c>
      <c r="O223" s="221">
        <v>161.05165061703991</v>
      </c>
      <c r="P223" s="221">
        <v>143.01902897761559</v>
      </c>
      <c r="Q223" s="221">
        <v>138.7012270784503</v>
      </c>
      <c r="R223" s="221">
        <v>131.15662690468704</v>
      </c>
      <c r="S223" s="315">
        <v>100.31895151936905</v>
      </c>
      <c r="T223" s="315"/>
      <c r="U223" s="315">
        <v>108.21239922157353</v>
      </c>
      <c r="V223" s="410">
        <v>99.459877916392301</v>
      </c>
    </row>
    <row r="224" spans="13:22" ht="16">
      <c r="M224" s="208" t="s">
        <v>91</v>
      </c>
      <c r="N224" s="201">
        <v>797.43190661478604</v>
      </c>
      <c r="O224" s="201">
        <v>808.81646945864281</v>
      </c>
      <c r="P224" s="201">
        <v>1462.8765691915996</v>
      </c>
      <c r="Q224" s="201">
        <v>1496.1207274732712</v>
      </c>
      <c r="R224" s="201">
        <v>1986.3507767648859</v>
      </c>
      <c r="S224" s="307">
        <v>2374.4432846207378</v>
      </c>
      <c r="T224" s="307"/>
      <c r="U224" s="307">
        <v>2675.7408951904363</v>
      </c>
      <c r="V224" s="408">
        <v>2853.0369632147494</v>
      </c>
    </row>
    <row r="225" spans="13:22">
      <c r="M225" s="282" t="s">
        <v>92</v>
      </c>
      <c r="N225" s="221">
        <v>622.10116731517508</v>
      </c>
      <c r="O225" s="221">
        <v>649.74160571573805</v>
      </c>
      <c r="P225" s="221">
        <v>1278.2822410925842</v>
      </c>
      <c r="Q225" s="221">
        <v>1336.2370429790808</v>
      </c>
      <c r="R225" s="221">
        <v>1737.8356468077361</v>
      </c>
      <c r="S225" s="315">
        <v>2172.2396195778242</v>
      </c>
      <c r="T225" s="315"/>
      <c r="U225" s="315">
        <v>2466.4442591048096</v>
      </c>
      <c r="V225" s="410">
        <v>2678.7608335854493</v>
      </c>
    </row>
    <row r="226" spans="13:22">
      <c r="M226" s="282" t="s">
        <v>95</v>
      </c>
      <c r="N226" s="221">
        <v>140.35019455252916</v>
      </c>
      <c r="O226" s="221">
        <v>128.54762644376041</v>
      </c>
      <c r="P226" s="221">
        <v>158.66311498329631</v>
      </c>
      <c r="Q226" s="221">
        <v>135.70560144391661</v>
      </c>
      <c r="R226" s="221">
        <v>224.16987905960988</v>
      </c>
      <c r="S226" s="315">
        <v>179.2565530039434</v>
      </c>
      <c r="T226" s="315"/>
      <c r="U226" s="315">
        <v>181.18432026688907</v>
      </c>
      <c r="V226" s="410">
        <v>151.08736274492355</v>
      </c>
    </row>
    <row r="227" spans="13:22">
      <c r="M227" s="282" t="s">
        <v>96</v>
      </c>
      <c r="N227" s="221">
        <v>34.980544747081709</v>
      </c>
      <c r="O227" s="221">
        <v>30.527237299144332</v>
      </c>
      <c r="P227" s="221">
        <v>25.931213115719142</v>
      </c>
      <c r="Q227" s="221">
        <v>24.17808305027387</v>
      </c>
      <c r="R227" s="221">
        <v>24.345250897539831</v>
      </c>
      <c r="S227" s="315">
        <v>22.947112038970076</v>
      </c>
      <c r="T227" s="315"/>
      <c r="U227" s="315">
        <v>28.112315818737837</v>
      </c>
      <c r="V227" s="410">
        <v>23.188766884376498</v>
      </c>
    </row>
    <row r="228" spans="13:22" ht="16">
      <c r="M228" s="208" t="s">
        <v>384</v>
      </c>
      <c r="N228" s="180">
        <v>1030.933852140078</v>
      </c>
      <c r="O228" s="180">
        <v>1485.0752591002797</v>
      </c>
      <c r="P228" s="180">
        <v>1921.3233454502642</v>
      </c>
      <c r="Q228" s="180">
        <v>2183.7358835842219</v>
      </c>
      <c r="R228" s="180">
        <v>2228.2150124911072</v>
      </c>
      <c r="S228" s="294">
        <v>2967.3393644166085</v>
      </c>
      <c r="T228" s="294"/>
      <c r="U228" s="294">
        <v>2982.6355296080064</v>
      </c>
      <c r="V228" s="411">
        <v>3100.2874125749672</v>
      </c>
    </row>
    <row r="229" spans="13:22" ht="16">
      <c r="M229" s="208" t="s">
        <v>97</v>
      </c>
      <c r="N229" s="201">
        <v>2582.9571984435797</v>
      </c>
      <c r="O229" s="201">
        <v>3474.6547682923383</v>
      </c>
      <c r="P229" s="201">
        <v>3092.5694270703029</v>
      </c>
      <c r="Q229" s="201">
        <v>2879.6360126844065</v>
      </c>
      <c r="R229" s="201">
        <v>2755.1494796750658</v>
      </c>
      <c r="S229" s="307">
        <v>2978.6824402690791</v>
      </c>
      <c r="T229" s="307"/>
      <c r="U229" s="307">
        <v>2905.1765360022241</v>
      </c>
      <c r="V229" s="408">
        <v>2598.3164563720165</v>
      </c>
    </row>
    <row r="230" spans="13:22">
      <c r="M230" s="282" t="s">
        <v>98</v>
      </c>
      <c r="N230" s="221">
        <v>170.1556420233463</v>
      </c>
      <c r="O230" s="221">
        <v>157.60639349354722</v>
      </c>
      <c r="P230" s="221">
        <v>63.974451426805402</v>
      </c>
      <c r="Q230" s="221">
        <v>65.602947996440335</v>
      </c>
      <c r="R230" s="221">
        <v>54.373542014790786</v>
      </c>
      <c r="S230" s="315">
        <v>50.893064254233359</v>
      </c>
      <c r="T230" s="315"/>
      <c r="U230" s="315">
        <v>42.368640533778148</v>
      </c>
      <c r="V230" s="410">
        <v>27.179619512021496</v>
      </c>
    </row>
    <row r="231" spans="13:22">
      <c r="M231" s="282" t="s">
        <v>112</v>
      </c>
      <c r="N231" s="221">
        <v>882.33463035019463</v>
      </c>
      <c r="O231" s="221">
        <v>1031.6003501736748</v>
      </c>
      <c r="P231" s="221">
        <v>884.38387614240105</v>
      </c>
      <c r="Q231" s="221">
        <v>853.20180990937922</v>
      </c>
      <c r="R231" s="221">
        <v>733.98904753238594</v>
      </c>
      <c r="S231" s="315">
        <v>780.6367432150314</v>
      </c>
      <c r="T231" s="315"/>
      <c r="U231" s="315">
        <v>772.99972199054764</v>
      </c>
      <c r="V231" s="410">
        <v>706.81692797778999</v>
      </c>
    </row>
    <row r="232" spans="13:22">
      <c r="M232" s="282" t="s">
        <v>113</v>
      </c>
      <c r="N232" s="221">
        <v>420.73929961089493</v>
      </c>
      <c r="O232" s="221">
        <v>888.53746011126486</v>
      </c>
      <c r="P232" s="221">
        <v>556.3290114644808</v>
      </c>
      <c r="Q232" s="221">
        <v>312.07149392727774</v>
      </c>
      <c r="R232" s="221">
        <v>372.20190923680161</v>
      </c>
      <c r="S232" s="315">
        <v>265.11830201809323</v>
      </c>
      <c r="T232" s="315"/>
      <c r="U232" s="315">
        <v>234.51765360022239</v>
      </c>
      <c r="V232" s="410">
        <v>219.77273940666655</v>
      </c>
    </row>
    <row r="233" spans="13:22">
      <c r="M233" s="282" t="s">
        <v>114</v>
      </c>
      <c r="N233" s="221">
        <v>170.11673151750972</v>
      </c>
      <c r="O233" s="221">
        <v>282.42636468893852</v>
      </c>
      <c r="P233" s="221">
        <v>317.62056836745211</v>
      </c>
      <c r="Q233" s="221">
        <v>336.3749169622601</v>
      </c>
      <c r="R233" s="221">
        <v>304.33631686051319</v>
      </c>
      <c r="S233" s="315">
        <v>276.12502899559269</v>
      </c>
      <c r="T233" s="315"/>
      <c r="U233" s="315">
        <v>275.40728384765083</v>
      </c>
      <c r="V233" s="410">
        <v>225.73009912619457</v>
      </c>
    </row>
    <row r="234" spans="13:22">
      <c r="M234" s="282" t="s">
        <v>115</v>
      </c>
      <c r="N234" s="221">
        <v>419.72762645914401</v>
      </c>
      <c r="O234" s="221">
        <v>507.15879246561803</v>
      </c>
      <c r="P234" s="221">
        <v>519.68388055747687</v>
      </c>
      <c r="Q234" s="221">
        <v>475.45216399483598</v>
      </c>
      <c r="R234" s="221">
        <v>380.62306636004166</v>
      </c>
      <c r="S234" s="315">
        <v>596.93806541405706</v>
      </c>
      <c r="T234" s="315"/>
      <c r="U234" s="315">
        <v>597.25326661106476</v>
      </c>
      <c r="V234" s="410">
        <v>486.65266679717388</v>
      </c>
    </row>
    <row r="235" spans="13:22">
      <c r="M235" s="282" t="s">
        <v>31</v>
      </c>
      <c r="N235" s="221">
        <v>519.88326848249028</v>
      </c>
      <c r="O235" s="221">
        <v>607.32540735929513</v>
      </c>
      <c r="P235" s="221">
        <v>750.59235603172976</v>
      </c>
      <c r="Q235" s="221">
        <v>836.93267989421315</v>
      </c>
      <c r="R235" s="221">
        <v>909.62559767053256</v>
      </c>
      <c r="S235" s="315">
        <v>1008.9712363720714</v>
      </c>
      <c r="T235" s="315"/>
      <c r="U235" s="315">
        <v>982.62996941896029</v>
      </c>
      <c r="V235" s="410">
        <v>932.16440355217026</v>
      </c>
    </row>
    <row r="236" spans="13:22" ht="16">
      <c r="M236" s="208" t="s">
        <v>32</v>
      </c>
      <c r="N236" s="180">
        <v>4049.5330739299611</v>
      </c>
      <c r="O236" s="180">
        <v>4821.2137471407186</v>
      </c>
      <c r="P236" s="180">
        <v>4482.5530912890554</v>
      </c>
      <c r="Q236" s="180">
        <v>4382.7757793013543</v>
      </c>
      <c r="R236" s="180">
        <v>4099.3001670995809</v>
      </c>
      <c r="S236" s="294">
        <v>4932.341684064022</v>
      </c>
      <c r="T236" s="294"/>
      <c r="U236" s="294">
        <v>4983.5640811787598</v>
      </c>
      <c r="V236" s="411">
        <v>5284.2136641099105</v>
      </c>
    </row>
    <row r="237" spans="13:22">
      <c r="M237" s="311" t="s">
        <v>110</v>
      </c>
      <c r="N237" s="221">
        <v>29.45525291828794</v>
      </c>
      <c r="O237" s="221">
        <v>564.59857106548816</v>
      </c>
      <c r="P237" s="221">
        <v>91.77471338798216</v>
      </c>
      <c r="Q237" s="221">
        <v>72.722259127884385</v>
      </c>
      <c r="R237" s="221">
        <v>118.69033634994955</v>
      </c>
      <c r="S237" s="315">
        <v>150.46392948271864</v>
      </c>
      <c r="T237" s="315"/>
      <c r="U237" s="315">
        <v>172.88851820961912</v>
      </c>
      <c r="V237" s="410">
        <v>224.36867113950632</v>
      </c>
    </row>
    <row r="238" spans="13:22">
      <c r="M238" s="311" t="s">
        <v>111</v>
      </c>
      <c r="N238" s="221">
        <v>4020.0778210116732</v>
      </c>
      <c r="O238" s="221">
        <v>4256.6151760752309</v>
      </c>
      <c r="P238" s="221">
        <v>4390.7783779010724</v>
      </c>
      <c r="Q238" s="221">
        <v>4310.053520173471</v>
      </c>
      <c r="R238" s="221">
        <v>3980.6098307496322</v>
      </c>
      <c r="S238" s="315">
        <v>4781.8777545813036</v>
      </c>
      <c r="T238" s="315"/>
      <c r="U238" s="315">
        <v>4810.6755629691406</v>
      </c>
      <c r="V238" s="410">
        <v>5059.8449929704038</v>
      </c>
    </row>
    <row r="239" spans="13:22" ht="16">
      <c r="M239" s="208" t="s">
        <v>116</v>
      </c>
      <c r="N239" s="201">
        <v>774.86381322957197</v>
      </c>
      <c r="O239" s="201">
        <v>701.02510519330156</v>
      </c>
      <c r="P239" s="201">
        <v>524.54046417165819</v>
      </c>
      <c r="Q239" s="201">
        <v>463.20644748881341</v>
      </c>
      <c r="R239" s="201">
        <v>494.23423721522749</v>
      </c>
      <c r="S239" s="307">
        <v>867.6409185803758</v>
      </c>
      <c r="T239" s="307"/>
      <c r="U239" s="307">
        <v>897.5479566305255</v>
      </c>
      <c r="V239" s="408">
        <v>896.4602872346104</v>
      </c>
    </row>
    <row r="240" spans="13:22">
      <c r="M240" s="282" t="s">
        <v>117</v>
      </c>
      <c r="N240" s="221">
        <v>419.96108949416345</v>
      </c>
      <c r="O240" s="221">
        <v>402.78444551128183</v>
      </c>
      <c r="P240" s="221">
        <v>261.68155528411017</v>
      </c>
      <c r="Q240" s="221">
        <v>228.46972412669368</v>
      </c>
      <c r="R240" s="221">
        <v>255.19084095759638</v>
      </c>
      <c r="S240" s="315">
        <v>411.19229877058689</v>
      </c>
      <c r="T240" s="315"/>
      <c r="U240" s="315">
        <v>433.89491242702258</v>
      </c>
      <c r="V240" s="410">
        <v>463.10797102738866</v>
      </c>
    </row>
    <row r="241" spans="13:22">
      <c r="M241" s="282" t="s">
        <v>118</v>
      </c>
      <c r="N241" s="221">
        <v>106.03112840466926</v>
      </c>
      <c r="O241" s="221">
        <v>45.127220355256839</v>
      </c>
      <c r="P241" s="221">
        <v>11.596932993863044</v>
      </c>
      <c r="Q241" s="221">
        <v>13.448980359224397</v>
      </c>
      <c r="R241" s="221">
        <v>21.1935211687044</v>
      </c>
      <c r="S241" s="315">
        <v>78.322894919972157</v>
      </c>
      <c r="T241" s="315"/>
      <c r="U241" s="315">
        <v>80.150125104253547</v>
      </c>
      <c r="V241" s="410">
        <v>83.189478742147315</v>
      </c>
    </row>
    <row r="242" spans="13:22">
      <c r="M242" s="282" t="s">
        <v>119</v>
      </c>
      <c r="N242" s="221">
        <v>218.32684824902722</v>
      </c>
      <c r="O242" s="221">
        <v>233.59972889780013</v>
      </c>
      <c r="P242" s="221">
        <v>217.98701967652212</v>
      </c>
      <c r="Q242" s="221">
        <v>207.88889863755435</v>
      </c>
      <c r="R242" s="221">
        <v>222.18453749813872</v>
      </c>
      <c r="S242" s="315">
        <v>326.06123869171887</v>
      </c>
      <c r="T242" s="315"/>
      <c r="U242" s="315">
        <v>339.43286071726442</v>
      </c>
      <c r="V242" s="410">
        <v>311.27760673417447</v>
      </c>
    </row>
    <row r="243" spans="13:22">
      <c r="M243" s="282" t="s">
        <v>120</v>
      </c>
      <c r="N243" s="221">
        <v>6.8482490272373546</v>
      </c>
      <c r="O243" s="221">
        <v>0.4800768122899664</v>
      </c>
      <c r="P243" s="221">
        <v>19.338032936467055</v>
      </c>
      <c r="Q243" s="221">
        <v>1.0027198776681749</v>
      </c>
      <c r="R243" s="221">
        <v>-16.395612395149147</v>
      </c>
      <c r="S243" s="315">
        <v>12.427511018325214</v>
      </c>
      <c r="T243" s="315"/>
      <c r="U243" s="315">
        <v>3.1748679455101474</v>
      </c>
      <c r="V243" s="410">
        <v>2.3046395330213021</v>
      </c>
    </row>
    <row r="244" spans="13:22">
      <c r="M244" s="282" t="s">
        <v>121</v>
      </c>
      <c r="N244" s="221">
        <v>23.696498054474706</v>
      </c>
      <c r="O244" s="221">
        <v>19.005393804185143</v>
      </c>
      <c r="P244" s="221">
        <v>13.936923280695817</v>
      </c>
      <c r="Q244" s="221">
        <v>12.396124487672813</v>
      </c>
      <c r="R244" s="221">
        <v>12.060949985937164</v>
      </c>
      <c r="S244" s="315">
        <v>39.636975179772676</v>
      </c>
      <c r="T244" s="315"/>
      <c r="U244" s="315">
        <v>40.895190436474834</v>
      </c>
      <c r="V244" s="410">
        <v>36.580591197878661</v>
      </c>
    </row>
    <row r="245" spans="13:22" ht="16">
      <c r="M245" s="208" t="s">
        <v>122</v>
      </c>
      <c r="N245" s="201">
        <v>166.77042801556422</v>
      </c>
      <c r="O245" s="201">
        <v>148.14605631018611</v>
      </c>
      <c r="P245" s="201">
        <v>223.59416621289498</v>
      </c>
      <c r="Q245" s="201">
        <v>224.33350463131239</v>
      </c>
      <c r="R245" s="201">
        <v>377.01636252336914</v>
      </c>
      <c r="S245" s="307">
        <v>292.60612386917188</v>
      </c>
      <c r="T245" s="307"/>
      <c r="U245" s="307">
        <v>326.22741173199887</v>
      </c>
      <c r="V245" s="408">
        <v>285.8820807602641</v>
      </c>
    </row>
    <row r="246" spans="13:22">
      <c r="M246" s="282" t="s">
        <v>123</v>
      </c>
      <c r="N246" s="221">
        <v>82.062256809338521</v>
      </c>
      <c r="O246" s="221">
        <v>85.651351275027537</v>
      </c>
      <c r="P246" s="221">
        <v>101.72335133703218</v>
      </c>
      <c r="Q246" s="221">
        <v>91.799004800521416</v>
      </c>
      <c r="R246" s="221">
        <v>158.2565392187681</v>
      </c>
      <c r="S246" s="315">
        <v>151.39178844815589</v>
      </c>
      <c r="T246" s="315"/>
      <c r="U246" s="315">
        <v>159.08812899638588</v>
      </c>
      <c r="V246" s="410">
        <v>145.53487213254789</v>
      </c>
    </row>
    <row r="247" spans="13:22">
      <c r="M247" s="282" t="s">
        <v>124</v>
      </c>
      <c r="N247" s="221">
        <v>43.968871595330739</v>
      </c>
      <c r="O247" s="221">
        <v>45.946174917398551</v>
      </c>
      <c r="P247" s="221">
        <v>78.5294853493061</v>
      </c>
      <c r="Q247" s="221">
        <v>76.043768722660204</v>
      </c>
      <c r="R247" s="221">
        <v>86.395446950019021</v>
      </c>
      <c r="S247" s="315">
        <v>82.486662027371835</v>
      </c>
      <c r="T247" s="315"/>
      <c r="U247" s="315">
        <v>98.593272171253815</v>
      </c>
      <c r="V247" s="410">
        <v>81.899236532540797</v>
      </c>
    </row>
    <row r="248" spans="13:22">
      <c r="M248" s="282" t="s">
        <v>125</v>
      </c>
      <c r="N248" s="221">
        <v>13.112840466926071</v>
      </c>
      <c r="O248" s="221">
        <v>11.804241619835643</v>
      </c>
      <c r="P248" s="221">
        <v>31.258738171275517</v>
      </c>
      <c r="Q248" s="221">
        <v>37.764937392677638</v>
      </c>
      <c r="R248" s="221">
        <v>39.293218404116274</v>
      </c>
      <c r="S248" s="315">
        <v>39.149849222918114</v>
      </c>
      <c r="T248" s="315"/>
      <c r="U248" s="315">
        <v>38.226299694189606</v>
      </c>
      <c r="V248" s="410">
        <v>34.640778772401269</v>
      </c>
    </row>
    <row r="249" spans="13:22">
      <c r="M249" s="282" t="s">
        <v>139</v>
      </c>
      <c r="N249" s="221">
        <v>27.626459143968873</v>
      </c>
      <c r="O249" s="221">
        <v>4.7160486854367285</v>
      </c>
      <c r="P249" s="221">
        <v>12.09730827532414</v>
      </c>
      <c r="Q249" s="221">
        <v>18.725793715453165</v>
      </c>
      <c r="R249" s="221">
        <v>93.071157950465718</v>
      </c>
      <c r="S249" s="315">
        <v>19.57782417072605</v>
      </c>
      <c r="T249" s="315"/>
      <c r="U249" s="315">
        <v>30.319710870169587</v>
      </c>
      <c r="V249" s="410">
        <v>23.807193322774108</v>
      </c>
    </row>
    <row r="250" spans="13:22" ht="16">
      <c r="M250" s="208" t="s">
        <v>140</v>
      </c>
      <c r="N250" s="201">
        <v>476.30350194552528</v>
      </c>
      <c r="O250" s="201">
        <v>315.74934342435967</v>
      </c>
      <c r="P250" s="201">
        <v>190.4958130362478</v>
      </c>
      <c r="Q250" s="201">
        <v>147.33715202486746</v>
      </c>
      <c r="R250" s="201">
        <v>184.78566583392617</v>
      </c>
      <c r="S250" s="307">
        <v>156.07167710508003</v>
      </c>
      <c r="T250" s="307"/>
      <c r="U250" s="307">
        <v>126.82791214901306</v>
      </c>
      <c r="V250" s="408">
        <v>124.12574967521488</v>
      </c>
    </row>
    <row r="251" spans="13:22">
      <c r="M251" s="282" t="s">
        <v>141</v>
      </c>
      <c r="N251" s="221">
        <v>35.836575875486382</v>
      </c>
      <c r="O251" s="221">
        <v>33.77481573522352</v>
      </c>
      <c r="P251" s="221">
        <v>31.199870491103628</v>
      </c>
      <c r="Q251" s="221">
        <v>24.65437499216625</v>
      </c>
      <c r="R251" s="221">
        <v>26.429859537084528</v>
      </c>
      <c r="S251" s="315">
        <v>20.691254929250753</v>
      </c>
      <c r="T251" s="315"/>
      <c r="U251" s="315">
        <v>24.197942730052819</v>
      </c>
      <c r="V251" s="410">
        <v>19.807442472993895</v>
      </c>
    </row>
    <row r="252" spans="13:22">
      <c r="M252" s="282" t="s">
        <v>142</v>
      </c>
      <c r="N252" s="221">
        <v>3.1517509727626458</v>
      </c>
      <c r="O252" s="221">
        <v>2.7110219988139281</v>
      </c>
      <c r="P252" s="221">
        <v>2.8845163284227877</v>
      </c>
      <c r="Q252" s="221">
        <v>2.5569356880538461</v>
      </c>
      <c r="R252" s="221">
        <v>4.1609450225832605</v>
      </c>
      <c r="S252" s="315">
        <v>2.8067733704476918</v>
      </c>
      <c r="T252" s="315"/>
      <c r="U252" s="315">
        <v>2.8579371698637757</v>
      </c>
      <c r="V252" s="410">
        <v>2.4203164207791286</v>
      </c>
    </row>
    <row r="253" spans="13:22">
      <c r="M253" s="282" t="s">
        <v>143</v>
      </c>
      <c r="N253" s="221">
        <v>84.163424124513625</v>
      </c>
      <c r="O253" s="221">
        <v>85.82079014995341</v>
      </c>
      <c r="P253" s="221">
        <v>103.26862794154439</v>
      </c>
      <c r="Q253" s="221">
        <v>93.315618615494529</v>
      </c>
      <c r="R253" s="221">
        <v>76.940257763512733</v>
      </c>
      <c r="S253" s="315">
        <v>67.820691254929258</v>
      </c>
      <c r="T253" s="315"/>
      <c r="U253" s="315">
        <v>62.613288851820961</v>
      </c>
      <c r="V253" s="410">
        <v>68.623089106796456</v>
      </c>
    </row>
    <row r="254" spans="13:22">
      <c r="M254" s="282" t="s">
        <v>144</v>
      </c>
      <c r="N254" s="221">
        <v>9.9221789883268485</v>
      </c>
      <c r="O254" s="221">
        <v>4.2924514981220527</v>
      </c>
      <c r="P254" s="221">
        <v>13.598434119707429</v>
      </c>
      <c r="Q254" s="221">
        <v>8.5481869571211906</v>
      </c>
      <c r="R254" s="221">
        <v>1.852985457373062</v>
      </c>
      <c r="S254" s="315">
        <v>-2.2384597541173741</v>
      </c>
      <c r="T254" s="315"/>
      <c r="U254" s="315">
        <v>-3.9588546010564358</v>
      </c>
      <c r="V254" s="410">
        <v>2.4381128650495629</v>
      </c>
    </row>
    <row r="255" spans="13:22">
      <c r="M255" s="282" t="s">
        <v>145</v>
      </c>
      <c r="N255" s="221">
        <v>4.9416342412451364</v>
      </c>
      <c r="O255" s="221">
        <v>3.2475784360791851</v>
      </c>
      <c r="P255" s="221">
        <v>2.7962148081649474</v>
      </c>
      <c r="Q255" s="221">
        <v>1.2910018424977752</v>
      </c>
      <c r="R255" s="221">
        <v>1.7950796618301541</v>
      </c>
      <c r="S255" s="315">
        <v>1.5541637671073998</v>
      </c>
      <c r="T255" s="315"/>
      <c r="U255" s="315">
        <v>1.3344453711426187</v>
      </c>
      <c r="V255" s="410">
        <v>1.0989304336993468</v>
      </c>
    </row>
    <row r="256" spans="13:22">
      <c r="M256" s="282" t="s">
        <v>146</v>
      </c>
      <c r="N256" s="221">
        <v>325.64202334630352</v>
      </c>
      <c r="O256" s="221">
        <v>182.20327017028609</v>
      </c>
      <c r="P256" s="221">
        <v>28.477240283153542</v>
      </c>
      <c r="Q256" s="221">
        <v>25.807502851484653</v>
      </c>
      <c r="R256" s="221">
        <v>63.489568684545773</v>
      </c>
      <c r="S256" s="315">
        <v>44.322662955230804</v>
      </c>
      <c r="T256" s="315"/>
      <c r="U256" s="315">
        <v>44.120100083402832</v>
      </c>
      <c r="V256" s="410">
        <v>32.798846790411275</v>
      </c>
    </row>
    <row r="257" spans="13:22">
      <c r="M257" s="282" t="s">
        <v>147</v>
      </c>
      <c r="N257" s="221">
        <v>20.350194552529182</v>
      </c>
      <c r="O257" s="221">
        <v>21.659936178023777</v>
      </c>
      <c r="P257" s="221">
        <v>19.131996055865429</v>
      </c>
      <c r="Q257" s="221">
        <v>12.396124487672813</v>
      </c>
      <c r="R257" s="221">
        <v>18.951739655543236</v>
      </c>
      <c r="S257" s="315">
        <v>20.366504291347713</v>
      </c>
      <c r="T257" s="315"/>
      <c r="U257" s="315">
        <v>8.0789546844592728</v>
      </c>
      <c r="V257" s="410">
        <v>7.7236568133686889</v>
      </c>
    </row>
    <row r="258" spans="13:22">
      <c r="M258" s="282" t="s">
        <v>148</v>
      </c>
      <c r="N258" s="221">
        <v>-7.7042801556420235</v>
      </c>
      <c r="O258" s="221">
        <v>-17.960520742142272</v>
      </c>
      <c r="P258" s="221">
        <v>-10.875803911757348</v>
      </c>
      <c r="Q258" s="221">
        <v>-21.232593409623604</v>
      </c>
      <c r="R258" s="221">
        <v>-8.8347699485465636</v>
      </c>
      <c r="S258" s="315">
        <v>0.74808629088378575</v>
      </c>
      <c r="T258" s="315"/>
      <c r="U258" s="315">
        <v>-12.415902140672783</v>
      </c>
      <c r="V258" s="410">
        <v>-10.784645227883468</v>
      </c>
    </row>
    <row r="259" spans="13:22" ht="17" thickBot="1">
      <c r="M259" s="208" t="s">
        <v>153</v>
      </c>
      <c r="N259" s="201">
        <v>1658.8715953307392</v>
      </c>
      <c r="O259" s="201">
        <v>2536.1610798904294</v>
      </c>
      <c r="P259" s="201">
        <v>2924.4433324993747</v>
      </c>
      <c r="Q259" s="201">
        <v>3021.3579333943321</v>
      </c>
      <c r="R259" s="201">
        <v>1325.5877438247605</v>
      </c>
      <c r="S259" s="307">
        <v>1327.7429830665737</v>
      </c>
      <c r="T259" s="307"/>
      <c r="U259" s="307">
        <v>1274.1228801779262</v>
      </c>
      <c r="V259" s="408">
        <v>2419.2931252335784</v>
      </c>
    </row>
    <row r="260" spans="13:22" ht="16" thickTop="1">
      <c r="M260" s="311" t="s">
        <v>110</v>
      </c>
      <c r="N260" s="214">
        <v>1745.408560311284</v>
      </c>
      <c r="O260" s="214">
        <v>2588.2635339301351</v>
      </c>
      <c r="P260" s="214">
        <v>3318.6801866105461</v>
      </c>
      <c r="Q260" s="214">
        <v>3478.936615569733</v>
      </c>
      <c r="R260" s="214">
        <v>2038.887877835316</v>
      </c>
      <c r="S260" s="312">
        <v>1909.1974019948968</v>
      </c>
      <c r="T260" s="312"/>
      <c r="U260" s="312">
        <v>1807.9510703363915</v>
      </c>
      <c r="V260" s="406">
        <v>2790.9585164884052</v>
      </c>
    </row>
    <row r="261" spans="13:22">
      <c r="M261" s="311" t="s">
        <v>111</v>
      </c>
      <c r="N261" s="221">
        <v>-86.536964980544752</v>
      </c>
      <c r="O261" s="221">
        <v>-52.102454039705179</v>
      </c>
      <c r="P261" s="221">
        <v>-394.23685411117162</v>
      </c>
      <c r="Q261" s="221">
        <v>-457.57868217540079</v>
      </c>
      <c r="R261" s="221">
        <v>-713.30013401055533</v>
      </c>
      <c r="S261" s="315">
        <v>-581.45441892832287</v>
      </c>
      <c r="T261" s="315"/>
      <c r="U261" s="315">
        <v>-533.82819015846542</v>
      </c>
      <c r="V261" s="410">
        <v>-371.66539125482723</v>
      </c>
    </row>
    <row r="262" spans="13:22">
      <c r="M262" s="282" t="s">
        <v>149</v>
      </c>
      <c r="N262" s="221">
        <v>2328.988326848249</v>
      </c>
      <c r="O262" s="221">
        <v>3633.1365959730028</v>
      </c>
      <c r="P262" s="221">
        <v>4304.3900572488192</v>
      </c>
      <c r="Q262" s="221">
        <v>4310.6676860985426</v>
      </c>
      <c r="R262" s="221">
        <v>2661.0112006353093</v>
      </c>
      <c r="S262" s="315">
        <v>2490.9417768499188</v>
      </c>
      <c r="T262" s="315"/>
      <c r="U262" s="315">
        <v>2399.7275507367249</v>
      </c>
      <c r="V262" s="410">
        <v>3365.619049313947</v>
      </c>
    </row>
    <row r="263" spans="13:22">
      <c r="M263" s="282" t="s">
        <v>150</v>
      </c>
      <c r="N263" s="221">
        <v>-300.66147859922177</v>
      </c>
      <c r="O263" s="221">
        <v>-430.85481912400104</v>
      </c>
      <c r="P263" s="221">
        <v>-817.33358842661414</v>
      </c>
      <c r="Q263" s="221">
        <v>-762.93195292230166</v>
      </c>
      <c r="R263" s="221">
        <v>-560.53637311185742</v>
      </c>
      <c r="S263" s="315">
        <v>-335.46740895383903</v>
      </c>
      <c r="T263" s="315"/>
      <c r="U263" s="315">
        <v>-305.26549902696695</v>
      </c>
      <c r="V263" s="410">
        <v>-300.50185972842621</v>
      </c>
    </row>
    <row r="264" spans="13:22">
      <c r="M264" s="282" t="s">
        <v>151</v>
      </c>
      <c r="N264" s="221">
        <v>-86.536964980544752</v>
      </c>
      <c r="O264" s="221">
        <v>-52.102454039705179</v>
      </c>
      <c r="P264" s="221">
        <v>-394.23685411117162</v>
      </c>
      <c r="Q264" s="221">
        <v>-457.57868217540079</v>
      </c>
      <c r="R264" s="221">
        <v>-713.30013401055533</v>
      </c>
      <c r="S264" s="315">
        <v>-581.45441892832287</v>
      </c>
      <c r="T264" s="315"/>
      <c r="U264" s="315">
        <v>-533.82819015846542</v>
      </c>
      <c r="V264" s="410">
        <v>-371.66539125482723</v>
      </c>
    </row>
    <row r="265" spans="13:22">
      <c r="M265" s="282" t="s">
        <v>33</v>
      </c>
      <c r="N265" s="221">
        <v>-282.91828793774323</v>
      </c>
      <c r="O265" s="221">
        <v>-614.01824291886703</v>
      </c>
      <c r="P265" s="221">
        <v>-168.39099913170173</v>
      </c>
      <c r="Q265" s="221">
        <v>-68.79911760650765</v>
      </c>
      <c r="R265" s="221">
        <v>-37.001803351918333</v>
      </c>
      <c r="S265" s="315">
        <v>-231.38482950591509</v>
      </c>
      <c r="T265" s="315"/>
      <c r="U265" s="315">
        <v>-281.00083402835696</v>
      </c>
      <c r="V265" s="410">
        <v>-270.02989802637433</v>
      </c>
    </row>
    <row r="266" spans="13:22">
      <c r="M266" s="282" t="s">
        <v>34</v>
      </c>
      <c r="N266" s="221">
        <v>0</v>
      </c>
      <c r="O266" s="221">
        <v>0</v>
      </c>
      <c r="P266" s="221">
        <v>0</v>
      </c>
      <c r="Q266" s="221">
        <v>0</v>
      </c>
      <c r="R266" s="221">
        <v>-24.585146336217591</v>
      </c>
      <c r="S266" s="315">
        <v>-14.892136395267919</v>
      </c>
      <c r="T266" s="315"/>
      <c r="U266" s="315">
        <v>-5.5101473450097309</v>
      </c>
      <c r="V266" s="410">
        <v>-4.1287750707408657</v>
      </c>
    </row>
    <row r="267" spans="13:22" ht="16">
      <c r="M267" s="208" t="s">
        <v>154</v>
      </c>
      <c r="N267" s="224" t="s">
        <v>214</v>
      </c>
      <c r="O267" s="224" t="s">
        <v>214</v>
      </c>
      <c r="P267" s="224" t="s">
        <v>214</v>
      </c>
      <c r="Q267" s="224" t="s">
        <v>214</v>
      </c>
      <c r="R267" s="224" t="s">
        <v>214</v>
      </c>
      <c r="S267" s="316" t="s">
        <v>214</v>
      </c>
      <c r="T267" s="316"/>
      <c r="U267" s="316">
        <v>10.425354462051709</v>
      </c>
      <c r="V267" s="412">
        <v>172.59436564574398</v>
      </c>
    </row>
    <row r="268" spans="13:22">
      <c r="M268" s="11" t="s">
        <v>245</v>
      </c>
      <c r="N268" s="226">
        <v>0</v>
      </c>
      <c r="O268" s="226">
        <v>0</v>
      </c>
      <c r="P268" s="226">
        <v>0</v>
      </c>
      <c r="Q268" s="226">
        <v>0</v>
      </c>
      <c r="R268" s="226">
        <v>0</v>
      </c>
      <c r="S268" s="228"/>
      <c r="T268" s="228"/>
      <c r="U268" s="228"/>
      <c r="V268" s="413"/>
    </row>
    <row r="269" spans="13:22">
      <c r="M269" s="6" t="s">
        <v>432</v>
      </c>
      <c r="N269" s="230">
        <v>0</v>
      </c>
      <c r="O269" s="230">
        <v>0</v>
      </c>
      <c r="P269" s="230">
        <v>0</v>
      </c>
      <c r="Q269" s="230">
        <v>0</v>
      </c>
      <c r="R269" s="230">
        <v>0</v>
      </c>
      <c r="S269" s="228"/>
      <c r="T269" s="228"/>
      <c r="U269" s="228"/>
      <c r="V269" s="413"/>
    </row>
    <row r="270" spans="13:22" ht="17" thickBot="1">
      <c r="M270" s="208" t="s">
        <v>45</v>
      </c>
      <c r="N270" s="201">
        <v>-680</v>
      </c>
      <c r="O270" s="201">
        <v>-959.47586908022936</v>
      </c>
      <c r="P270" s="201">
        <v>-550.20677272660373</v>
      </c>
      <c r="Q270" s="201">
        <v>-471.52902247345924</v>
      </c>
      <c r="R270" s="201">
        <v>-484.23307909931668</v>
      </c>
      <c r="S270" s="307">
        <v>-510.57759220598467</v>
      </c>
      <c r="T270" s="307"/>
      <c r="U270" s="307">
        <v>-755.17375590770087</v>
      </c>
      <c r="V270" s="408">
        <v>-461.13256571337047</v>
      </c>
    </row>
    <row r="271" spans="13:22" ht="16" thickTop="1">
      <c r="M271" s="311" t="s">
        <v>110</v>
      </c>
      <c r="N271" s="214">
        <v>-636.65369649805439</v>
      </c>
      <c r="O271" s="214">
        <v>-909.26548247719643</v>
      </c>
      <c r="P271" s="214">
        <v>-455.78301373088641</v>
      </c>
      <c r="Q271" s="214">
        <v>-392.84058007344925</v>
      </c>
      <c r="R271" s="214">
        <v>-390.50014062836055</v>
      </c>
      <c r="S271" s="312">
        <v>-419.31686383669683</v>
      </c>
      <c r="T271" s="312"/>
      <c r="U271" s="312">
        <v>-666.13844870725598</v>
      </c>
      <c r="V271" s="406">
        <v>-375.74077699275682</v>
      </c>
    </row>
    <row r="272" spans="13:22">
      <c r="M272" s="311" t="s">
        <v>111</v>
      </c>
      <c r="N272" s="221">
        <v>-43.346303501945528</v>
      </c>
      <c r="O272" s="221">
        <v>-50.210386603032951</v>
      </c>
      <c r="P272" s="221">
        <v>-94.423758995717378</v>
      </c>
      <c r="Q272" s="221">
        <v>-78.688442400010032</v>
      </c>
      <c r="R272" s="221">
        <v>-93.7329384709561</v>
      </c>
      <c r="S272" s="315">
        <v>-91.260728369287875</v>
      </c>
      <c r="T272" s="315"/>
      <c r="U272" s="315">
        <v>-89.035307200444819</v>
      </c>
      <c r="V272" s="410">
        <v>-85.391788720613619</v>
      </c>
    </row>
    <row r="273" spans="13:22">
      <c r="M273" s="282" t="s">
        <v>159</v>
      </c>
      <c r="N273" s="221">
        <v>-509.53307392996106</v>
      </c>
      <c r="O273" s="221">
        <v>-612.97336985682409</v>
      </c>
      <c r="P273" s="221">
        <v>-414.81110833124848</v>
      </c>
      <c r="Q273" s="221">
        <v>-341.66426431695976</v>
      </c>
      <c r="R273" s="221">
        <v>-348.26199890806208</v>
      </c>
      <c r="S273" s="315">
        <v>-368.89352818371606</v>
      </c>
      <c r="T273" s="315"/>
      <c r="U273" s="315">
        <v>-377.44231303864331</v>
      </c>
      <c r="V273" s="410">
        <v>-333.94582762364075</v>
      </c>
    </row>
    <row r="274" spans="13:22">
      <c r="M274" s="282" t="s">
        <v>41</v>
      </c>
      <c r="N274" s="221">
        <v>-43.346303501945528</v>
      </c>
      <c r="O274" s="221">
        <v>-50.210386603032951</v>
      </c>
      <c r="P274" s="221">
        <v>-94.423758995717378</v>
      </c>
      <c r="Q274" s="221">
        <v>-78.688442400010032</v>
      </c>
      <c r="R274" s="221">
        <v>-93.7329384709561</v>
      </c>
      <c r="S274" s="315">
        <v>-91.260728369287875</v>
      </c>
      <c r="T274" s="315"/>
      <c r="U274" s="315">
        <v>-89.035307200444819</v>
      </c>
      <c r="V274" s="410">
        <v>-85.391788720613619</v>
      </c>
    </row>
    <row r="275" spans="13:22">
      <c r="M275" s="282" t="s">
        <v>42</v>
      </c>
      <c r="N275" s="221">
        <v>-127.12062256809338</v>
      </c>
      <c r="O275" s="221">
        <v>-296.26387280788458</v>
      </c>
      <c r="P275" s="221">
        <v>-40.98662231968094</v>
      </c>
      <c r="Q275" s="221">
        <v>-46.889688279458028</v>
      </c>
      <c r="R275" s="221">
        <v>-42.238141720298458</v>
      </c>
      <c r="S275" s="315">
        <v>-43.342611922987707</v>
      </c>
      <c r="T275" s="315"/>
      <c r="U275" s="315">
        <v>-35.707534056157911</v>
      </c>
      <c r="V275" s="410">
        <v>-36.300297200619312</v>
      </c>
    </row>
    <row r="276" spans="13:22">
      <c r="M276" s="282" t="s">
        <v>43</v>
      </c>
      <c r="N276" s="221" t="s">
        <v>214</v>
      </c>
      <c r="O276" s="221" t="s">
        <v>214</v>
      </c>
      <c r="P276" s="221" t="s">
        <v>214</v>
      </c>
      <c r="Q276" s="221" t="s">
        <v>214</v>
      </c>
      <c r="R276" s="221" t="s">
        <v>214</v>
      </c>
      <c r="S276" s="315"/>
      <c r="T276" s="315"/>
      <c r="U276" s="315"/>
      <c r="V276" s="410">
        <v>-0.53389332811304291</v>
      </c>
    </row>
    <row r="277" spans="13:22">
      <c r="M277" s="282" t="s">
        <v>44</v>
      </c>
      <c r="N277" s="231" t="s">
        <v>214</v>
      </c>
      <c r="O277" s="231" t="s">
        <v>214</v>
      </c>
      <c r="P277" s="231" t="s">
        <v>214</v>
      </c>
      <c r="Q277" s="231">
        <v>-4.2866274770314474</v>
      </c>
      <c r="R277" s="231" t="s">
        <v>214</v>
      </c>
      <c r="S277" s="317">
        <v>-7.080723729993041</v>
      </c>
      <c r="T277" s="317"/>
      <c r="U277" s="317">
        <v>-252.98860161245483</v>
      </c>
      <c r="V277" s="414">
        <v>-4.9607588403836909</v>
      </c>
    </row>
    <row r="278" spans="13:22">
      <c r="M278" s="13"/>
      <c r="N278" s="13"/>
      <c r="O278" s="13"/>
      <c r="P278" s="13"/>
      <c r="Q278" s="13"/>
      <c r="R278" s="13"/>
      <c r="S278" s="252"/>
      <c r="T278" s="252"/>
      <c r="U278" s="252"/>
      <c r="V278" s="252"/>
    </row>
    <row r="279" spans="13:22">
      <c r="M279" s="5"/>
      <c r="N279" s="5"/>
      <c r="O279" s="5"/>
      <c r="P279" s="5"/>
      <c r="Q279" s="5"/>
      <c r="R279" s="5"/>
      <c r="S279" s="252"/>
      <c r="T279" s="252"/>
      <c r="U279" s="252"/>
      <c r="V279" s="252"/>
    </row>
    <row r="280" spans="13:22">
      <c r="M280" s="5" t="s">
        <v>103</v>
      </c>
      <c r="N280" s="359">
        <f>+N224+N228</f>
        <v>1828.3657587548641</v>
      </c>
      <c r="O280" s="359">
        <f t="shared" ref="O280:V280" si="9">+O224+O228</f>
        <v>2293.8917285589223</v>
      </c>
      <c r="P280" s="359">
        <f t="shared" si="9"/>
        <v>3384.1999146418639</v>
      </c>
      <c r="Q280" s="359">
        <f t="shared" si="9"/>
        <v>3679.856611057493</v>
      </c>
      <c r="R280" s="359">
        <f t="shared" si="9"/>
        <v>4214.565789255993</v>
      </c>
      <c r="S280" s="359">
        <f t="shared" si="9"/>
        <v>5341.7826490373463</v>
      </c>
      <c r="T280" s="359"/>
      <c r="U280" s="359">
        <f t="shared" si="9"/>
        <v>5658.3764247984427</v>
      </c>
      <c r="V280" s="359">
        <f t="shared" si="9"/>
        <v>5953.3243757897162</v>
      </c>
    </row>
    <row r="281" spans="13:22">
      <c r="M281" s="5" t="s">
        <v>104</v>
      </c>
      <c r="N281" s="5"/>
      <c r="O281" s="5"/>
      <c r="P281" s="5"/>
      <c r="Q281" s="5"/>
      <c r="R281" s="5"/>
      <c r="S281" s="252"/>
      <c r="T281" s="252"/>
      <c r="U281" s="252"/>
      <c r="V281" s="252"/>
    </row>
    <row r="282" spans="13:22">
      <c r="M282" s="5"/>
      <c r="N282" s="5"/>
      <c r="O282" s="5"/>
      <c r="P282" s="5"/>
      <c r="Q282" s="5"/>
      <c r="R282" s="5"/>
      <c r="S282" s="252"/>
      <c r="T282" s="252"/>
      <c r="U282" s="252"/>
      <c r="V282" s="252"/>
    </row>
    <row r="283" spans="13:22">
      <c r="M283" s="5"/>
      <c r="N283" s="5"/>
      <c r="O283" s="5"/>
      <c r="P283" s="5"/>
      <c r="Q283" s="5"/>
      <c r="R283" s="5"/>
      <c r="S283" s="252"/>
      <c r="T283" s="252"/>
      <c r="U283" s="252"/>
      <c r="V283" s="252"/>
    </row>
    <row r="284" spans="13:22">
      <c r="M284" s="5" t="s">
        <v>155</v>
      </c>
      <c r="N284" s="5"/>
      <c r="O284" s="5"/>
      <c r="P284" s="5"/>
      <c r="Q284" s="5"/>
      <c r="R284" s="5"/>
      <c r="S284" s="252"/>
      <c r="T284" s="252"/>
      <c r="U284" s="252"/>
      <c r="V284" s="252"/>
    </row>
    <row r="285" spans="13:22">
      <c r="M285" s="5" t="s">
        <v>156</v>
      </c>
      <c r="N285" s="5"/>
      <c r="O285" s="5"/>
      <c r="P285" s="5"/>
      <c r="Q285" s="5"/>
      <c r="R285" s="5"/>
      <c r="S285" s="252"/>
      <c r="T285" s="252"/>
      <c r="U285" s="252"/>
      <c r="V285" s="252"/>
    </row>
    <row r="286" spans="13:22">
      <c r="M286" s="5" t="s">
        <v>105</v>
      </c>
      <c r="N286" s="5"/>
      <c r="O286" s="5"/>
      <c r="P286" s="5"/>
      <c r="Q286" s="5"/>
      <c r="R286" s="5"/>
      <c r="S286" s="252"/>
      <c r="T286" s="252"/>
      <c r="U286" s="252"/>
      <c r="V286" s="252"/>
    </row>
    <row r="287" spans="13:22">
      <c r="M287" s="152" t="s">
        <v>99</v>
      </c>
      <c r="N287" s="5"/>
      <c r="O287" s="5"/>
      <c r="P287" s="5"/>
      <c r="Q287" s="5"/>
      <c r="R287" s="5"/>
      <c r="S287" s="252"/>
      <c r="T287" s="252"/>
      <c r="U287" s="252"/>
      <c r="V287" s="252"/>
    </row>
    <row r="288" spans="13:22">
      <c r="M288" s="2"/>
      <c r="N288" s="252"/>
      <c r="O288" s="252"/>
      <c r="P288" s="252"/>
      <c r="Q288" s="252"/>
      <c r="R288" s="252"/>
      <c r="S288" s="252"/>
      <c r="T288" s="252"/>
      <c r="U288" s="252"/>
      <c r="V288" s="252"/>
    </row>
    <row r="289" spans="13:22">
      <c r="M289" s="2"/>
      <c r="N289" s="252"/>
      <c r="O289" s="252"/>
      <c r="P289" s="252"/>
      <c r="Q289" s="252"/>
      <c r="R289" s="252"/>
      <c r="S289" s="252"/>
      <c r="T289" s="252"/>
      <c r="U289" s="252"/>
      <c r="V289" s="252"/>
    </row>
    <row r="290" spans="13:22">
      <c r="M290" s="2"/>
      <c r="N290" s="252"/>
      <c r="O290" s="252"/>
      <c r="P290" s="252"/>
      <c r="Q290" s="252"/>
      <c r="R290" s="252"/>
      <c r="S290" s="252"/>
      <c r="T290" s="252"/>
      <c r="U290" s="252"/>
      <c r="V290" s="252"/>
    </row>
    <row r="291" spans="13:22" ht="19">
      <c r="M291" s="37"/>
      <c r="N291" s="252"/>
      <c r="O291" s="252"/>
      <c r="P291" s="252"/>
      <c r="Q291" s="252"/>
      <c r="R291" s="252"/>
      <c r="S291" s="252"/>
      <c r="T291" s="252"/>
      <c r="U291" s="252"/>
      <c r="V291" s="252"/>
    </row>
    <row r="292" spans="13:22" ht="19">
      <c r="M292" s="37"/>
      <c r="N292" s="252"/>
      <c r="O292" s="252"/>
      <c r="P292" s="252"/>
      <c r="Q292" s="252"/>
      <c r="R292" s="252"/>
      <c r="S292" s="252"/>
      <c r="T292" s="252"/>
      <c r="U292" s="252"/>
      <c r="V292" s="252"/>
    </row>
    <row r="293" spans="13:22">
      <c r="M293" s="41"/>
      <c r="N293" s="252"/>
      <c r="O293" s="252"/>
      <c r="P293" s="252"/>
      <c r="Q293" s="252"/>
      <c r="R293" s="252"/>
      <c r="S293" s="252"/>
      <c r="T293" s="252"/>
      <c r="U293" s="252"/>
      <c r="V293" s="252"/>
    </row>
    <row r="294" spans="13:22" ht="19">
      <c r="M294" s="257" t="s">
        <v>49</v>
      </c>
      <c r="N294" s="257"/>
      <c r="O294" s="257"/>
      <c r="P294" s="252"/>
      <c r="Q294" s="252"/>
      <c r="R294" s="252"/>
      <c r="S294" s="252"/>
      <c r="T294" s="252"/>
      <c r="U294" s="252"/>
      <c r="V294" s="252"/>
    </row>
    <row r="295" spans="13:22">
      <c r="M295" s="318"/>
      <c r="N295" s="150" t="s">
        <v>107</v>
      </c>
      <c r="O295" s="150" t="s">
        <v>253</v>
      </c>
      <c r="P295" s="150" t="s">
        <v>242</v>
      </c>
      <c r="Q295" s="150" t="s">
        <v>132</v>
      </c>
      <c r="R295" s="150" t="s">
        <v>294</v>
      </c>
      <c r="S295" s="319" t="s">
        <v>278</v>
      </c>
      <c r="T295" s="319"/>
      <c r="U295" s="319" t="s">
        <v>279</v>
      </c>
      <c r="V295" s="320" t="s">
        <v>280</v>
      </c>
    </row>
    <row r="296" spans="13:22" ht="16">
      <c r="M296" s="321" t="s">
        <v>271</v>
      </c>
      <c r="N296" s="243">
        <v>32274.980544747079</v>
      </c>
      <c r="O296" s="243">
        <v>38735.421196803254</v>
      </c>
      <c r="P296" s="243">
        <v>64033.966651459181</v>
      </c>
      <c r="Q296" s="243">
        <v>64944.47438677412</v>
      </c>
      <c r="R296" s="243">
        <v>60839.609218602651</v>
      </c>
      <c r="S296" s="322">
        <v>103192.31616794248</v>
      </c>
      <c r="T296" s="323"/>
      <c r="U296" s="322">
        <v>103572.8495968863</v>
      </c>
      <c r="V296" s="322">
        <v>99718.411311419972</v>
      </c>
    </row>
    <row r="297" spans="13:22">
      <c r="M297" s="324" t="s">
        <v>46</v>
      </c>
      <c r="N297" s="221">
        <v>7360.3501945525295</v>
      </c>
      <c r="O297" s="221">
        <v>6619.1861286041058</v>
      </c>
      <c r="P297" s="221">
        <v>16227.567734624497</v>
      </c>
      <c r="Q297" s="221">
        <v>18141.609114723688</v>
      </c>
      <c r="R297" s="221">
        <v>25305.767417236071</v>
      </c>
      <c r="S297" s="315">
        <v>29080.288796102992</v>
      </c>
      <c r="T297" s="325"/>
      <c r="U297" s="315">
        <v>28475.095913261048</v>
      </c>
      <c r="V297" s="315">
        <v>25708.80568062501</v>
      </c>
    </row>
    <row r="298" spans="13:22">
      <c r="M298" s="116" t="s">
        <v>47</v>
      </c>
      <c r="N298" s="221">
        <v>24914.630350194555</v>
      </c>
      <c r="O298" s="221">
        <v>32116.235068199148</v>
      </c>
      <c r="P298" s="221">
        <v>47806.384199914646</v>
      </c>
      <c r="Q298" s="221">
        <v>46802.865272050432</v>
      </c>
      <c r="R298" s="221">
        <v>35533.84180136658</v>
      </c>
      <c r="S298" s="315">
        <v>74112.021572720943</v>
      </c>
      <c r="T298" s="325"/>
      <c r="U298" s="315">
        <v>75097.75368362524</v>
      </c>
      <c r="V298" s="315">
        <v>74009.610079906037</v>
      </c>
    </row>
    <row r="299" spans="13:22">
      <c r="M299" s="116" t="s">
        <v>48</v>
      </c>
      <c r="N299" s="221">
        <v>4497.8210116731516</v>
      </c>
      <c r="O299" s="221">
        <v>4392.0533167659769</v>
      </c>
      <c r="P299" s="221">
        <v>4792.6091627544192</v>
      </c>
      <c r="Q299" s="221">
        <v>4899.8408182194207</v>
      </c>
      <c r="R299" s="221">
        <v>5793.4003937594089</v>
      </c>
      <c r="S299" s="315">
        <v>14217.948271862675</v>
      </c>
      <c r="T299" s="325"/>
      <c r="U299" s="315"/>
      <c r="V299" s="315"/>
    </row>
    <row r="300" spans="13:22">
      <c r="M300" s="116" t="s">
        <v>366</v>
      </c>
      <c r="N300" s="248">
        <v>20416.809338521402</v>
      </c>
      <c r="O300" s="248">
        <v>27724.181751433174</v>
      </c>
      <c r="P300" s="248">
        <v>43013.789754080266</v>
      </c>
      <c r="Q300" s="248">
        <v>41903.024453831014</v>
      </c>
      <c r="R300" s="248">
        <v>29740.441407607166</v>
      </c>
      <c r="S300" s="326">
        <v>59894.073300858268</v>
      </c>
      <c r="T300" s="327"/>
      <c r="U300" s="317"/>
      <c r="V300" s="317"/>
    </row>
    <row r="301" spans="13:22">
      <c r="M301" s="2"/>
      <c r="N301" s="39"/>
      <c r="O301" s="39"/>
      <c r="P301" s="39"/>
      <c r="Q301" s="39"/>
      <c r="R301" s="39"/>
      <c r="S301" s="252"/>
      <c r="T301" s="252"/>
      <c r="U301" s="252"/>
      <c r="V301" s="252"/>
    </row>
    <row r="302" spans="13:22">
      <c r="M302" s="2" t="s">
        <v>421</v>
      </c>
      <c r="N302" s="39"/>
      <c r="O302" s="39"/>
      <c r="P302" s="39"/>
      <c r="Q302" s="39"/>
      <c r="R302" s="39"/>
      <c r="S302" s="253"/>
      <c r="T302" s="253"/>
      <c r="U302" s="253"/>
      <c r="V302" s="253"/>
    </row>
    <row r="303" spans="13:22">
      <c r="M303" s="152"/>
      <c r="N303" s="134">
        <v>-1.6</v>
      </c>
      <c r="O303" s="134">
        <v>-5.9</v>
      </c>
      <c r="P303" s="134">
        <v>-3.8</v>
      </c>
      <c r="Q303" s="134">
        <v>-1.3</v>
      </c>
      <c r="R303" s="134">
        <v>-3.4</v>
      </c>
      <c r="S303" s="254">
        <v>-2.8</v>
      </c>
      <c r="T303" s="254"/>
      <c r="U303" s="254">
        <v>-3.2</v>
      </c>
      <c r="V303" s="254">
        <v>-2.5</v>
      </c>
    </row>
    <row r="304" spans="13:22" ht="19">
      <c r="M304" s="136" t="s">
        <v>0</v>
      </c>
      <c r="N304" s="261"/>
      <c r="O304" s="252"/>
      <c r="P304" s="252"/>
      <c r="Q304" s="252"/>
      <c r="R304" s="252"/>
    </row>
    <row r="305" spans="13:22">
      <c r="M305" s="2"/>
      <c r="N305" s="252"/>
      <c r="O305" s="252"/>
      <c r="P305" s="252"/>
      <c r="Q305" s="252"/>
      <c r="R305" s="252"/>
    </row>
    <row r="306" spans="13:22" ht="18">
      <c r="M306" s="290" t="s">
        <v>79</v>
      </c>
      <c r="N306" s="252"/>
      <c r="O306" s="252"/>
      <c r="P306" s="252"/>
      <c r="Q306" s="252"/>
      <c r="R306" s="252"/>
    </row>
    <row r="307" spans="13:22" ht="18">
      <c r="M307" s="291"/>
      <c r="N307" s="108"/>
      <c r="O307" s="108"/>
      <c r="P307" s="5"/>
      <c r="Q307" s="5"/>
      <c r="R307" s="5"/>
    </row>
    <row r="308" spans="13:22" ht="18">
      <c r="M308" s="328" t="s">
        <v>266</v>
      </c>
      <c r="N308" s="109"/>
      <c r="O308" s="109"/>
      <c r="P308" s="263"/>
      <c r="Q308" s="263"/>
      <c r="R308" s="263"/>
    </row>
    <row r="309" spans="13:22">
      <c r="M309" s="329"/>
      <c r="N309" s="74"/>
      <c r="O309" s="74"/>
      <c r="P309" s="74"/>
      <c r="Q309" s="74"/>
      <c r="R309" s="74"/>
    </row>
    <row r="310" spans="13:22">
      <c r="M310" s="330"/>
      <c r="N310" s="150" t="s">
        <v>107</v>
      </c>
      <c r="O310" s="150" t="s">
        <v>253</v>
      </c>
      <c r="P310" s="150" t="s">
        <v>242</v>
      </c>
      <c r="Q310" s="150" t="s">
        <v>132</v>
      </c>
      <c r="R310" s="150" t="s">
        <v>294</v>
      </c>
      <c r="S310" s="150" t="s">
        <v>278</v>
      </c>
      <c r="T310" s="150"/>
      <c r="U310" s="150" t="s">
        <v>279</v>
      </c>
      <c r="V310" s="151" t="s">
        <v>280</v>
      </c>
    </row>
    <row r="311" spans="13:22" ht="19">
      <c r="M311" s="264" t="s">
        <v>1</v>
      </c>
      <c r="N311" s="262"/>
      <c r="O311" s="262"/>
      <c r="P311" s="262"/>
      <c r="Q311" s="262"/>
      <c r="R311" s="262"/>
      <c r="S311" s="2"/>
      <c r="T311" s="2"/>
      <c r="U311" s="2"/>
      <c r="V311" s="2"/>
    </row>
    <row r="312" spans="13:22" ht="19">
      <c r="M312" s="330"/>
      <c r="N312" s="265">
        <v>2570</v>
      </c>
      <c r="O312" s="265">
        <v>3541.1</v>
      </c>
      <c r="P312" s="265">
        <v>6794.9</v>
      </c>
      <c r="Q312" s="265">
        <v>7978.3</v>
      </c>
      <c r="R312" s="265">
        <v>12088.6</v>
      </c>
      <c r="S312" s="265">
        <v>17244</v>
      </c>
      <c r="T312" s="266"/>
      <c r="U312" s="134">
        <v>17985</v>
      </c>
      <c r="V312" s="135">
        <v>22476.400000000001</v>
      </c>
    </row>
    <row r="313" spans="13:22">
      <c r="M313" s="267"/>
      <c r="N313" s="49"/>
      <c r="O313" s="49"/>
      <c r="P313" s="49"/>
      <c r="Q313" s="49"/>
      <c r="R313" s="50"/>
      <c r="S313" s="2"/>
      <c r="T313" s="2"/>
      <c r="U313" s="2"/>
      <c r="V313" s="2"/>
    </row>
    <row r="314" spans="13:22" ht="16">
      <c r="M314" s="268" t="s">
        <v>2</v>
      </c>
      <c r="N314" s="269">
        <v>3.2</v>
      </c>
      <c r="O314" s="269">
        <v>4.5999999999999996</v>
      </c>
      <c r="P314" s="269">
        <v>2.7</v>
      </c>
      <c r="Q314" s="269">
        <v>3.8</v>
      </c>
      <c r="R314" s="269">
        <v>3.8</v>
      </c>
      <c r="S314" s="269">
        <v>2.4</v>
      </c>
      <c r="T314" s="2"/>
      <c r="U314" s="2"/>
      <c r="V314" s="2"/>
    </row>
    <row r="315" spans="13:22" ht="21">
      <c r="M315" s="271"/>
      <c r="N315" s="52"/>
      <c r="O315" s="52"/>
      <c r="P315" s="52"/>
      <c r="Q315" s="52"/>
      <c r="R315" s="52"/>
      <c r="S315" s="2"/>
      <c r="T315" s="269"/>
      <c r="U315" s="2"/>
      <c r="V315" s="2"/>
    </row>
    <row r="316" spans="13:22" ht="32" thickBot="1">
      <c r="M316" s="331" t="s">
        <v>78</v>
      </c>
      <c r="N316" s="145" t="s">
        <v>4</v>
      </c>
      <c r="O316" s="145" t="s">
        <v>8</v>
      </c>
      <c r="P316" s="145" t="s">
        <v>18</v>
      </c>
      <c r="Q316" s="145" t="s">
        <v>21</v>
      </c>
      <c r="R316" s="145" t="s">
        <v>187</v>
      </c>
      <c r="S316" s="145" t="s">
        <v>74</v>
      </c>
      <c r="T316" s="2"/>
      <c r="U316" s="2"/>
      <c r="V316" s="2"/>
    </row>
    <row r="317" spans="13:22" ht="17" thickBot="1">
      <c r="M317" s="146" t="s">
        <v>75</v>
      </c>
      <c r="N317" s="147">
        <v>91089</v>
      </c>
      <c r="O317" s="147">
        <v>92233</v>
      </c>
      <c r="P317" s="147">
        <v>112595</v>
      </c>
      <c r="Q317" s="147">
        <v>121524</v>
      </c>
      <c r="R317" s="147">
        <v>133357</v>
      </c>
      <c r="S317" s="147">
        <v>141000</v>
      </c>
      <c r="T317" s="145"/>
      <c r="U317" s="2"/>
      <c r="V317" s="2"/>
    </row>
    <row r="318" spans="13:22" ht="16">
      <c r="M318" s="146" t="s">
        <v>76</v>
      </c>
      <c r="N318" s="148">
        <v>2540</v>
      </c>
      <c r="O318" s="148">
        <v>2635</v>
      </c>
      <c r="P318" s="148">
        <v>2556</v>
      </c>
      <c r="Q318" s="148">
        <v>2631</v>
      </c>
      <c r="R318" s="148">
        <v>1988</v>
      </c>
      <c r="S318" s="148">
        <v>2942</v>
      </c>
      <c r="T318" s="147"/>
      <c r="U318" s="2"/>
      <c r="V318" s="2"/>
    </row>
    <row r="319" spans="13:22" ht="16">
      <c r="M319" s="146" t="s">
        <v>77</v>
      </c>
      <c r="N319" s="149">
        <v>2.9</v>
      </c>
      <c r="O319" s="149">
        <v>2.9</v>
      </c>
      <c r="P319" s="149">
        <v>2.2999999999999998</v>
      </c>
      <c r="Q319" s="149">
        <v>2.2000000000000002</v>
      </c>
      <c r="R319" s="149">
        <v>1.5</v>
      </c>
      <c r="S319" s="149">
        <v>2.1</v>
      </c>
      <c r="T319" s="148"/>
      <c r="U319" s="2"/>
      <c r="V319" s="2"/>
    </row>
    <row r="320" spans="13:22" ht="16">
      <c r="M320" s="142"/>
      <c r="N320" s="143"/>
      <c r="O320" s="143"/>
      <c r="P320" s="143"/>
      <c r="Q320" s="143"/>
      <c r="R320" s="143"/>
      <c r="S320" s="143"/>
      <c r="T320" s="149"/>
      <c r="U320" s="2"/>
      <c r="V320" s="2"/>
    </row>
    <row r="321" spans="13:22" ht="19">
      <c r="M321" s="272" t="s">
        <v>168</v>
      </c>
      <c r="N321" s="55" t="s">
        <v>169</v>
      </c>
      <c r="O321" s="55" t="s">
        <v>58</v>
      </c>
      <c r="P321" s="55" t="s">
        <v>301</v>
      </c>
      <c r="Q321" s="55" t="s">
        <v>59</v>
      </c>
      <c r="R321" s="55" t="s">
        <v>60</v>
      </c>
      <c r="S321" s="56" t="s">
        <v>50</v>
      </c>
      <c r="T321" s="143"/>
      <c r="U321" s="2"/>
      <c r="V321" s="2"/>
    </row>
    <row r="322" spans="13:22" ht="19">
      <c r="N322" s="253"/>
      <c r="T322" s="56"/>
      <c r="U322" s="2"/>
      <c r="V322" s="2"/>
    </row>
    <row r="323" spans="13:22">
      <c r="N323" s="253"/>
    </row>
    <row r="324" spans="13:22">
      <c r="N324" s="253"/>
    </row>
    <row r="325" spans="13:22">
      <c r="N325" s="253"/>
    </row>
    <row r="326" spans="13:22">
      <c r="N326" s="253"/>
    </row>
    <row r="327" spans="13:22">
      <c r="N327" s="253"/>
    </row>
    <row r="328" spans="13:22">
      <c r="N328" s="253"/>
    </row>
    <row r="329" spans="13:22">
      <c r="N329" s="253"/>
    </row>
  </sheetData>
  <mergeCells count="1">
    <mergeCell ref="A32:G32"/>
  </mergeCells>
  <phoneticPr fontId="13" type="noConversion"/>
  <pageMargins left="0.75" right="0.75" top="1" bottom="1" header="0.5" footer="0.5"/>
  <headerFooter alignWithMargins="0"/>
  <rowBreaks count="2" manualBreakCount="2">
    <brk id="34" max="16383" man="1"/>
    <brk id="84" max="16383" man="1"/>
  </rowBreaks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AP323"/>
  <sheetViews>
    <sheetView topLeftCell="A278" workbookViewId="0">
      <pane xSplit="1" topLeftCell="AE1" activePane="topRight" state="frozen"/>
      <selection pane="topRight" activeCell="AL304" sqref="AL304"/>
    </sheetView>
  </sheetViews>
  <sheetFormatPr baseColWidth="10" defaultColWidth="8.625" defaultRowHeight="15"/>
  <cols>
    <col min="1" max="1" width="50" customWidth="1"/>
    <col min="2" max="2" width="10.25" bestFit="1" customWidth="1"/>
    <col min="3" max="3" width="9.875" customWidth="1"/>
    <col min="4" max="4" width="10.125" customWidth="1"/>
    <col min="5" max="6" width="10.25" customWidth="1"/>
    <col min="7" max="23" width="10.25" bestFit="1" customWidth="1"/>
    <col min="24" max="30" width="11.5" bestFit="1" customWidth="1"/>
    <col min="31" max="31" width="13" customWidth="1"/>
    <col min="32" max="34" width="11.5" bestFit="1" customWidth="1"/>
    <col min="35" max="35" width="10.25" customWidth="1"/>
    <col min="36" max="38" width="11.5" bestFit="1" customWidth="1"/>
    <col min="39" max="39" width="8.75" bestFit="1" customWidth="1"/>
    <col min="40" max="41" width="11.5" bestFit="1" customWidth="1"/>
  </cols>
  <sheetData>
    <row r="1" spans="1:41" ht="21">
      <c r="A1" s="43" t="s">
        <v>55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</row>
    <row r="2" spans="1:41">
      <c r="A2" s="1" t="s">
        <v>284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</row>
    <row r="3" spans="1:41" ht="19">
      <c r="A3" s="45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</row>
    <row r="4" spans="1:41" ht="26">
      <c r="A4" s="101" t="s">
        <v>289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1"/>
      <c r="AF4" s="1"/>
      <c r="AG4" s="1"/>
      <c r="AH4" s="1"/>
      <c r="AI4" s="1"/>
      <c r="AJ4" s="1"/>
      <c r="AK4" s="2"/>
      <c r="AL4" s="2"/>
      <c r="AM4" s="2"/>
      <c r="AN4" s="2"/>
      <c r="AO4" s="2"/>
    </row>
    <row r="5" spans="1:41">
      <c r="A5" s="102" t="s">
        <v>347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3"/>
      <c r="AF5" s="42"/>
      <c r="AG5" s="42"/>
      <c r="AH5" s="42"/>
      <c r="AI5" s="42"/>
      <c r="AJ5" s="1"/>
      <c r="AK5" s="2"/>
      <c r="AL5" s="2"/>
      <c r="AM5" s="2"/>
      <c r="AN5" s="2"/>
      <c r="AO5" s="2"/>
    </row>
    <row r="6" spans="1:41">
      <c r="A6" s="235" t="s">
        <v>428</v>
      </c>
      <c r="B6" s="154" t="s">
        <v>309</v>
      </c>
      <c r="C6" s="154" t="s">
        <v>107</v>
      </c>
      <c r="D6" s="154" t="s">
        <v>310</v>
      </c>
      <c r="E6" s="154" t="s">
        <v>170</v>
      </c>
      <c r="F6" s="154" t="s">
        <v>252</v>
      </c>
      <c r="G6" s="154" t="s">
        <v>253</v>
      </c>
      <c r="H6" s="154" t="s">
        <v>254</v>
      </c>
      <c r="I6" s="154" t="s">
        <v>255</v>
      </c>
      <c r="J6" s="154" t="s">
        <v>256</v>
      </c>
      <c r="K6" s="154" t="s">
        <v>257</v>
      </c>
      <c r="L6" s="154" t="s">
        <v>258</v>
      </c>
      <c r="M6" s="154" t="s">
        <v>108</v>
      </c>
      <c r="N6" s="154" t="s">
        <v>259</v>
      </c>
      <c r="O6" s="154" t="s">
        <v>260</v>
      </c>
      <c r="P6" s="154" t="s">
        <v>261</v>
      </c>
      <c r="Q6" s="154" t="s">
        <v>242</v>
      </c>
      <c r="R6" s="154" t="s">
        <v>130</v>
      </c>
      <c r="S6" s="154" t="s">
        <v>131</v>
      </c>
      <c r="T6" s="154" t="s">
        <v>132</v>
      </c>
      <c r="U6" s="154" t="s">
        <v>133</v>
      </c>
      <c r="V6" s="154" t="s">
        <v>134</v>
      </c>
      <c r="W6" s="154" t="s">
        <v>135</v>
      </c>
      <c r="X6" s="154" t="s">
        <v>243</v>
      </c>
      <c r="Y6" s="154" t="s">
        <v>136</v>
      </c>
      <c r="Z6" s="154" t="s">
        <v>137</v>
      </c>
      <c r="AA6" s="154" t="s">
        <v>138</v>
      </c>
      <c r="AB6" s="154" t="s">
        <v>294</v>
      </c>
      <c r="AC6" s="154" t="s">
        <v>423</v>
      </c>
      <c r="AD6" s="154" t="s">
        <v>244</v>
      </c>
      <c r="AE6" s="154" t="s">
        <v>306</v>
      </c>
      <c r="AF6" s="154" t="s">
        <v>307</v>
      </c>
      <c r="AG6" s="154" t="s">
        <v>308</v>
      </c>
      <c r="AH6" s="154" t="s">
        <v>274</v>
      </c>
      <c r="AI6" s="154" t="s">
        <v>275</v>
      </c>
      <c r="AJ6" s="154" t="s">
        <v>276</v>
      </c>
      <c r="AK6" s="154" t="s">
        <v>277</v>
      </c>
      <c r="AL6" s="154" t="s">
        <v>278</v>
      </c>
      <c r="AM6" s="154"/>
      <c r="AN6" s="154" t="s">
        <v>279</v>
      </c>
      <c r="AO6" s="154" t="s">
        <v>280</v>
      </c>
    </row>
    <row r="7" spans="1:41">
      <c r="A7" s="236"/>
      <c r="B7" s="154" t="s">
        <v>281</v>
      </c>
      <c r="C7" s="154" t="s">
        <v>281</v>
      </c>
      <c r="D7" s="154" t="s">
        <v>281</v>
      </c>
      <c r="E7" s="154" t="s">
        <v>281</v>
      </c>
      <c r="F7" s="154" t="s">
        <v>281</v>
      </c>
      <c r="G7" s="154" t="s">
        <v>281</v>
      </c>
      <c r="H7" s="154" t="s">
        <v>281</v>
      </c>
      <c r="I7" s="154" t="s">
        <v>281</v>
      </c>
      <c r="J7" s="154" t="s">
        <v>281</v>
      </c>
      <c r="K7" s="154" t="s">
        <v>281</v>
      </c>
      <c r="L7" s="154" t="s">
        <v>281</v>
      </c>
      <c r="M7" s="154" t="s">
        <v>281</v>
      </c>
      <c r="N7" s="154" t="s">
        <v>281</v>
      </c>
      <c r="O7" s="154" t="s">
        <v>281</v>
      </c>
      <c r="P7" s="154" t="s">
        <v>281</v>
      </c>
      <c r="Q7" s="154" t="s">
        <v>281</v>
      </c>
      <c r="R7" s="154" t="s">
        <v>281</v>
      </c>
      <c r="S7" s="154" t="s">
        <v>281</v>
      </c>
      <c r="T7" s="154" t="s">
        <v>281</v>
      </c>
      <c r="U7" s="154" t="s">
        <v>281</v>
      </c>
      <c r="V7" s="154" t="s">
        <v>281</v>
      </c>
      <c r="W7" s="154" t="s">
        <v>281</v>
      </c>
      <c r="X7" s="154" t="s">
        <v>281</v>
      </c>
      <c r="Y7" s="154" t="s">
        <v>281</v>
      </c>
      <c r="Z7" s="154" t="s">
        <v>281</v>
      </c>
      <c r="AA7" s="154" t="s">
        <v>281</v>
      </c>
      <c r="AB7" s="154" t="s">
        <v>281</v>
      </c>
      <c r="AC7" s="154" t="s">
        <v>281</v>
      </c>
      <c r="AD7" s="154" t="s">
        <v>281</v>
      </c>
      <c r="AE7" s="154" t="s">
        <v>281</v>
      </c>
      <c r="AF7" s="154" t="s">
        <v>281</v>
      </c>
      <c r="AG7" s="154" t="s">
        <v>281</v>
      </c>
      <c r="AH7" s="154" t="s">
        <v>281</v>
      </c>
      <c r="AI7" s="154" t="s">
        <v>281</v>
      </c>
      <c r="AJ7" s="154" t="s">
        <v>281</v>
      </c>
      <c r="AK7" s="154" t="s">
        <v>281</v>
      </c>
      <c r="AL7" s="154" t="s">
        <v>281</v>
      </c>
      <c r="AM7" s="154"/>
      <c r="AN7" s="154" t="s">
        <v>281</v>
      </c>
      <c r="AO7" s="154" t="s">
        <v>281</v>
      </c>
    </row>
    <row r="8" spans="1:41" ht="16">
      <c r="A8" s="104" t="s">
        <v>383</v>
      </c>
      <c r="B8" s="155">
        <f>+Download!B10/'Per $100K GDP'!B$313*100</f>
        <v>9350.6276885260304</v>
      </c>
      <c r="C8" s="155">
        <f>+Download!C10/'Per $100K GDP'!C$313*100</f>
        <v>9187.7431906614784</v>
      </c>
      <c r="D8" s="155">
        <f>+Download!D10/'Per $100K GDP'!D$313*100</f>
        <v>10025.886727688787</v>
      </c>
      <c r="E8" s="155">
        <f>+Download!E10/'Per $100K GDP'!E$313*100</f>
        <v>10467.626816212081</v>
      </c>
      <c r="F8" s="155">
        <f>+Download!F10/'Per $100K GDP'!F$313*100</f>
        <v>10905.096713841696</v>
      </c>
      <c r="G8" s="155">
        <f>+Download!G10/'Per $100K GDP'!G$313*100</f>
        <v>11340.176781226173</v>
      </c>
      <c r="H8" s="155">
        <f>+Download!H10/'Per $100K GDP'!H$313*100</f>
        <v>10456.815421979356</v>
      </c>
      <c r="I8" s="155">
        <f>+Download!I10/'Per $100K GDP'!I$313*100</f>
        <v>10585.144248782317</v>
      </c>
      <c r="J8" s="155">
        <f>+Download!J10/'Per $100K GDP'!J$313*100</f>
        <v>10102.951874958664</v>
      </c>
      <c r="K8" s="155">
        <f>+Download!K10/'Per $100K GDP'!K$313*100</f>
        <v>10018.570024467263</v>
      </c>
      <c r="L8" s="155">
        <f>+Download!L10/'Per $100K GDP'!L$313*100</f>
        <v>9893.542317316831</v>
      </c>
      <c r="M8" s="155">
        <f>+Download!M10/'Per $100K GDP'!M$313*100</f>
        <v>9798.078994614003</v>
      </c>
      <c r="N8" s="155">
        <f>+Download!N10/'Per $100K GDP'!N$313*100</f>
        <v>10015.571636289858</v>
      </c>
      <c r="O8" s="155">
        <f>+Download!O10/'Per $100K GDP'!O$313*100</f>
        <v>10791.951031898005</v>
      </c>
      <c r="P8" s="155">
        <f>+Download!P10/'Per $100K GDP'!P$313*100</f>
        <v>11477.893297278817</v>
      </c>
      <c r="Q8" s="155">
        <f>+Download!Q10/'Per $100K GDP'!Q$313*100</f>
        <v>11705.970654461435</v>
      </c>
      <c r="R8" s="155">
        <f>+Download!R10/'Per $100K GDP'!R$313*100</f>
        <v>11599.488732668315</v>
      </c>
      <c r="S8" s="155">
        <f>+Download!S10/'Per $100K GDP'!S$313*100</f>
        <v>11715.681620381361</v>
      </c>
      <c r="T8" s="155">
        <f>+Download!T10/'Per $100K GDP'!T$313*100</f>
        <v>11536.843688505071</v>
      </c>
      <c r="U8" s="155">
        <f>+Download!U10/'Per $100K GDP'!U$313*100</f>
        <v>11364.897680120708</v>
      </c>
      <c r="V8" s="155">
        <f>+Download!V10/'Per $100K GDP'!V$313*100</f>
        <v>11083.061598248985</v>
      </c>
      <c r="W8" s="155">
        <f>+Download!W10/'Per $100K GDP'!W$313*100</f>
        <v>10655.486041743336</v>
      </c>
      <c r="X8" s="155">
        <f>+Download!X10/'Per $100K GDP'!X$313*100</f>
        <v>10517.914507006168</v>
      </c>
      <c r="Y8" s="155">
        <f>+Download!Y10/'Per $100K GDP'!Y$313*100</f>
        <v>10804.488575052534</v>
      </c>
      <c r="Z8" s="155">
        <f>+Download!Z10/'Per $100K GDP'!Z$313*100</f>
        <v>11570.236004744</v>
      </c>
      <c r="AA8" s="155">
        <f>+Download!AA10/'Per $100K GDP'!AA$313*100</f>
        <v>12057.578271151742</v>
      </c>
      <c r="AB8" s="155">
        <f>+Download!AB10/'Per $100K GDP'!AB$313*100</f>
        <v>11751.029895935013</v>
      </c>
      <c r="AC8" s="155">
        <f>+Download!AC10/'Per $100K GDP'!AC$313*100</f>
        <v>11735.842469101321</v>
      </c>
      <c r="AD8" s="155">
        <f>+Download!AD10/'Per $100K GDP'!AD$313*100</f>
        <v>11783.816963470152</v>
      </c>
      <c r="AE8" s="155">
        <f>+Download!AE10/'Per $100K GDP'!AE$313*100</f>
        <v>11884.618338464976</v>
      </c>
      <c r="AF8" s="155">
        <f>+Download!AF10/'Per $100K GDP'!AF$313*100</f>
        <v>12488.998400260298</v>
      </c>
      <c r="AG8" s="155">
        <f>+Download!AG10/'Per $100K GDP'!AG$313*100</f>
        <v>14659.144201018413</v>
      </c>
      <c r="AH8" s="155">
        <f>+Download!AH10/'Per $100K GDP'!AH$313*100</f>
        <v>15589.688144068654</v>
      </c>
      <c r="AI8" s="155">
        <f>+Download!AI10/'Per $100K GDP'!AI$313*100</f>
        <v>15397.718997086975</v>
      </c>
      <c r="AJ8" s="155">
        <f>+Download!AJ10/'Per $100K GDP'!AJ$313*100</f>
        <v>14456.571656766337</v>
      </c>
      <c r="AK8" s="155">
        <f>+Download!AK10/'Per $100K GDP'!AK$313*100</f>
        <v>14512.139962367928</v>
      </c>
      <c r="AL8" s="155">
        <f>+Download!AL10/'Per $100K GDP'!AL$313*100</f>
        <v>14549.222918116448</v>
      </c>
      <c r="AM8" s="155"/>
      <c r="AN8" s="155">
        <f>+Download!AN10/'Per $100K GDP'!AN$313*100</f>
        <v>14832.199054767862</v>
      </c>
      <c r="AO8" s="155">
        <f>+Download!AO10/'Per $100K GDP'!AO$313*100</f>
        <v>15254.391272623729</v>
      </c>
    </row>
    <row r="9" spans="1:41">
      <c r="A9" s="29"/>
      <c r="B9" s="156"/>
      <c r="C9" s="156"/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56"/>
      <c r="O9" s="156"/>
      <c r="P9" s="156"/>
      <c r="Q9" s="156"/>
      <c r="R9" s="156"/>
      <c r="S9" s="156"/>
      <c r="T9" s="156"/>
      <c r="U9" s="156"/>
      <c r="V9" s="156"/>
      <c r="W9" s="156"/>
      <c r="X9" s="156"/>
      <c r="Y9" s="156"/>
      <c r="Z9" s="156"/>
      <c r="AA9" s="156"/>
      <c r="AB9" s="156"/>
      <c r="AC9" s="156"/>
      <c r="AD9" s="156"/>
      <c r="AE9" s="163"/>
      <c r="AF9" s="163"/>
      <c r="AG9" s="163"/>
      <c r="AH9" s="163"/>
      <c r="AI9" s="163"/>
      <c r="AJ9" s="156"/>
      <c r="AK9" s="163"/>
      <c r="AL9" s="157"/>
      <c r="AM9" s="157"/>
      <c r="AN9" s="157"/>
      <c r="AO9" s="157"/>
    </row>
    <row r="10" spans="1:41">
      <c r="A10" s="103" t="s">
        <v>408</v>
      </c>
      <c r="B10" s="158">
        <f>+Download!B12/'Per $100K GDP'!B$313*100</f>
        <v>4160.2580984988153</v>
      </c>
      <c r="C10" s="158">
        <f>+Download!C12/'Per $100K GDP'!C$313*100</f>
        <v>4099.6498054474705</v>
      </c>
      <c r="D10" s="158">
        <f>+Download!D12/'Per $100K GDP'!D$313*100</f>
        <v>4302.5243135011433</v>
      </c>
      <c r="E10" s="158">
        <f>+Download!E12/'Per $100K GDP'!E$313*100</f>
        <v>4509.4315574815191</v>
      </c>
      <c r="F10" s="158">
        <f>+Download!F12/'Per $100K GDP'!F$313*100</f>
        <v>4762.4551133106006</v>
      </c>
      <c r="G10" s="158">
        <f>+Download!G12/'Per $100K GDP'!G$313*100</f>
        <v>4897.8283584196997</v>
      </c>
      <c r="H10" s="158">
        <f>+Download!H12/'Per $100K GDP'!H$313*100</f>
        <v>4560.8935438170402</v>
      </c>
      <c r="I10" s="158">
        <f>+Download!I12/'Per $100K GDP'!I$313*100</f>
        <v>4503.6530535781194</v>
      </c>
      <c r="J10" s="158">
        <f>+Download!J12/'Per $100K GDP'!J$313*100</f>
        <v>4460.8143559445334</v>
      </c>
      <c r="K10" s="158">
        <f>+Download!K12/'Per $100K GDP'!K$313*100</f>
        <v>4421.3806227650102</v>
      </c>
      <c r="L10" s="158">
        <f>+Download!L12/'Per $100K GDP'!L$313*100</f>
        <v>4330.0614925025702</v>
      </c>
      <c r="M10" s="158">
        <f>+Download!M12/'Per $100K GDP'!M$313*100</f>
        <v>4253.0161579892283</v>
      </c>
      <c r="N10" s="158">
        <f>+Download!N12/'Per $100K GDP'!N$313*100</f>
        <v>4282.9946234741146</v>
      </c>
      <c r="O10" s="158">
        <f>+Download!O12/'Per $100K GDP'!O$313*100</f>
        <v>4474.0511611921238</v>
      </c>
      <c r="P10" s="158">
        <f>+Download!P12/'Per $100K GDP'!P$313*100</f>
        <v>4543.5840054703403</v>
      </c>
      <c r="Q10" s="158">
        <f>+Download!Q12/'Per $100K GDP'!Q$313*100</f>
        <v>4550.1479050464322</v>
      </c>
      <c r="R10" s="158">
        <f>+Download!R12/'Per $100K GDP'!R$313*100</f>
        <v>4505.501681069215</v>
      </c>
      <c r="S10" s="158">
        <f>+Download!S12/'Per $100K GDP'!S$313*100</f>
        <v>4486.2462747580248</v>
      </c>
      <c r="T10" s="158">
        <f>+Download!T12/'Per $100K GDP'!T$313*100</f>
        <v>4407.7811062507053</v>
      </c>
      <c r="U10" s="158">
        <f>+Download!U12/'Per $100K GDP'!U$313*100</f>
        <v>4323.3685401735192</v>
      </c>
      <c r="V10" s="158">
        <f>+Download!V12/'Per $100K GDP'!V$313*100</f>
        <v>4249.2964666994239</v>
      </c>
      <c r="W10" s="158">
        <f>+Download!W12/'Per $100K GDP'!W$313*100</f>
        <v>4114.9676673150725</v>
      </c>
      <c r="X10" s="158">
        <f>+Download!X12/'Per $100K GDP'!X$313*100</f>
        <v>4046.8753079363823</v>
      </c>
      <c r="Y10" s="158">
        <f>+Download!Y12/'Per $100K GDP'!Y$313*100</f>
        <v>4113.047346799689</v>
      </c>
      <c r="Z10" s="158">
        <f>+Download!Z12/'Per $100K GDP'!Z$313*100</f>
        <v>4216.357601890245</v>
      </c>
      <c r="AA10" s="158">
        <f>+Download!AA12/'Per $100K GDP'!AA$313*100</f>
        <v>4365.2800818890964</v>
      </c>
      <c r="AB10" s="158">
        <f>+Download!AB12/'Per $100K GDP'!AB$313*100</f>
        <v>4112.9245735651775</v>
      </c>
      <c r="AC10" s="158">
        <f>+Download!AC12/'Per $100K GDP'!AC$313*100</f>
        <v>4061.8283949755219</v>
      </c>
      <c r="AD10" s="158">
        <f>+Download!AD12/'Per $100K GDP'!AD$313*100</f>
        <v>4053.0811782501623</v>
      </c>
      <c r="AE10" s="158">
        <f>+Download!AE12/'Per $100K GDP'!AE$313*100</f>
        <v>4096.8100035607313</v>
      </c>
      <c r="AF10" s="158">
        <f>+Download!AF12/'Per $100K GDP'!AF$313*100</f>
        <v>4186.0375260974488</v>
      </c>
      <c r="AG10" s="158">
        <f>+Download!AG12/'Per $100K GDP'!AG$313*100</f>
        <v>4742.1641946359941</v>
      </c>
      <c r="AH10" s="158">
        <f>+Download!AH12/'Per $100K GDP'!AH$313*100</f>
        <v>4774.9096192181642</v>
      </c>
      <c r="AI10" s="158">
        <f>+Download!AI12/'Per $100K GDP'!AI$313*100</f>
        <v>4751.1183936745729</v>
      </c>
      <c r="AJ10" s="158">
        <f>+Download!AJ12/'Per $100K GDP'!AJ$313*100</f>
        <v>4828.9572205860331</v>
      </c>
      <c r="AK10" s="158">
        <f>+Download!AK12/'Per $100K GDP'!AK$313*100</f>
        <v>4912.252134896512</v>
      </c>
      <c r="AL10" s="158">
        <f>+Download!AL12/'Per $100K GDP'!AL$313*100</f>
        <v>4947.5817675713297</v>
      </c>
      <c r="AM10" s="158"/>
      <c r="AN10" s="158">
        <f>+Download!AN12/'Per $100K GDP'!AN$313*100</f>
        <v>5001.7236586043928</v>
      </c>
      <c r="AO10" s="158">
        <f>+Download!AO12/'Per $100K GDP'!AO$313*100</f>
        <v>5301.9033297147225</v>
      </c>
    </row>
    <row r="11" spans="1:41">
      <c r="A11" s="99" t="s">
        <v>282</v>
      </c>
      <c r="B11" s="159">
        <f>+Download!B13/'Per $100K GDP'!B$313*100</f>
        <v>3516.7676235624617</v>
      </c>
      <c r="C11" s="159">
        <f>+Download!C13/'Per $100K GDP'!C$313*100</f>
        <v>3465.0583657587545</v>
      </c>
      <c r="D11" s="159">
        <f>+Download!D13/'Per $100K GDP'!D$313*100</f>
        <v>3649.4207665903887</v>
      </c>
      <c r="E11" s="159">
        <f>+Download!E13/'Per $100K GDP'!E$313*100</f>
        <v>3855.5633443793013</v>
      </c>
      <c r="F11" s="159">
        <f>+Download!F13/'Per $100K GDP'!F$313*100</f>
        <v>4117.6257581701311</v>
      </c>
      <c r="G11" s="159">
        <f>+Download!G13/'Per $100K GDP'!G$313*100</f>
        <v>4261.1900256982299</v>
      </c>
      <c r="H11" s="159">
        <f>+Download!H13/'Per $100K GDP'!H$313*100</f>
        <v>4003.6429872495446</v>
      </c>
      <c r="I11" s="159">
        <f>+Download!I13/'Per $100K GDP'!I$313*100</f>
        <v>3927.781940801799</v>
      </c>
      <c r="J11" s="159">
        <f>+Download!J13/'Per $100K GDP'!J$313*100</f>
        <v>3900.9060646811135</v>
      </c>
      <c r="K11" s="159">
        <f>+Download!K13/'Per $100K GDP'!K$313*100</f>
        <v>3860.6411677366737</v>
      </c>
      <c r="L11" s="159">
        <f>+Download!L13/'Per $100K GDP'!L$313*100</f>
        <v>3789.0826560105525</v>
      </c>
      <c r="M11" s="159">
        <f>+Download!M13/'Per $100K GDP'!M$313*100</f>
        <v>3725.1885098743264</v>
      </c>
      <c r="N11" s="159">
        <f>+Download!N13/'Per $100K GDP'!N$313*100</f>
        <v>3752.1725898623745</v>
      </c>
      <c r="O11" s="159">
        <f>+Download!O13/'Per $100K GDP'!O$313*100</f>
        <v>3919.6576160782961</v>
      </c>
      <c r="P11" s="159">
        <f>+Download!P13/'Per $100K GDP'!P$313*100</f>
        <v>3954.5899575737799</v>
      </c>
      <c r="Q11" s="159">
        <f>+Download!Q13/'Per $100K GDP'!Q$313*100</f>
        <v>3943.1632547940367</v>
      </c>
      <c r="R11" s="159">
        <f>+Download!R13/'Per $100K GDP'!R$313*100</f>
        <v>3886.0485148239741</v>
      </c>
      <c r="S11" s="159">
        <f>+Download!S13/'Per $100K GDP'!S$313*100</f>
        <v>3859.3375003296678</v>
      </c>
      <c r="T11" s="159">
        <f>+Download!T13/'Per $100K GDP'!T$313*100</f>
        <v>3804.5573618440017</v>
      </c>
      <c r="U11" s="159">
        <f>+Download!U13/'Per $100K GDP'!U$313*100</f>
        <v>3731.7050169747263</v>
      </c>
      <c r="V11" s="159">
        <f>+Download!V13/'Per $100K GDP'!V$313*100</f>
        <v>3662.1253405994553</v>
      </c>
      <c r="W11" s="159">
        <f>+Download!W13/'Per $100K GDP'!W$313*100</f>
        <v>3533.6102202828451</v>
      </c>
      <c r="X11" s="159">
        <f>+Download!X13/'Per $100K GDP'!X$313*100</f>
        <v>3462.9983642419338</v>
      </c>
      <c r="Y11" s="159">
        <f>+Download!Y13/'Per $100K GDP'!Y$313*100</f>
        <v>3511.2545671393141</v>
      </c>
      <c r="Z11" s="159">
        <f>+Download!Z13/'Per $100K GDP'!Z$313*100</f>
        <v>3562.2557897930478</v>
      </c>
      <c r="AA11" s="159">
        <f>+Download!AA13/'Per $100K GDP'!AA$313*100</f>
        <v>3531.2819879284179</v>
      </c>
      <c r="AB11" s="159">
        <f>+Download!AB13/'Per $100K GDP'!AB$313*100</f>
        <v>3431.2327316645437</v>
      </c>
      <c r="AC11" s="159">
        <f>+Download!AC13/'Per $100K GDP'!AC$313*100</f>
        <v>3366.8970975025027</v>
      </c>
      <c r="AD11" s="159">
        <f>+Download!AD13/'Per $100K GDP'!AD$313*100</f>
        <v>3344.8011282673351</v>
      </c>
      <c r="AE11" s="159">
        <f>+Download!AE13/'Per $100K GDP'!AE$313*100</f>
        <v>3374.456290276411</v>
      </c>
      <c r="AF11" s="159">
        <f>+Download!AF13/'Per $100K GDP'!AF$313*100</f>
        <v>3434.1869797456689</v>
      </c>
      <c r="AG11" s="159">
        <f>+Download!AG13/'Per $100K GDP'!AG$313*100</f>
        <v>3894.454233901738</v>
      </c>
      <c r="AH11" s="159">
        <f>+Download!AH13/'Per $100K GDP'!AH$313*100</f>
        <v>3896.1921816400313</v>
      </c>
      <c r="AI11" s="159">
        <f>+Download!AI13/'Per $100K GDP'!AI$313*100</f>
        <v>3872.8867561381603</v>
      </c>
      <c r="AJ11" s="159">
        <f>+Download!AJ13/'Per $100K GDP'!AJ$313*100</f>
        <v>3939.5123046972494</v>
      </c>
      <c r="AK11" s="159">
        <f>+Download!AK13/'Per $100K GDP'!AK$313*100</f>
        <v>4023.526077097506</v>
      </c>
      <c r="AL11" s="159">
        <f>+Download!AL13/'Per $100K GDP'!AL$313*100</f>
        <v>4073.8459754117371</v>
      </c>
      <c r="AM11" s="159"/>
      <c r="AN11" s="159">
        <f>+Download!AN13/'Per $100K GDP'!AN$313*100</f>
        <v>4140.9841534612178</v>
      </c>
      <c r="AO11" s="159">
        <f>+Download!AO13/'Per $100K GDP'!AO$313*100</f>
        <v>4507.6168781477454</v>
      </c>
    </row>
    <row r="12" spans="1:41">
      <c r="A12" s="99" t="s">
        <v>369</v>
      </c>
      <c r="B12" s="159">
        <f>+Download!B14/'Per $100K GDP'!B$313*100</f>
        <v>541.12896146080243</v>
      </c>
      <c r="C12" s="159">
        <f>+Download!C14/'Per $100K GDP'!C$313*100</f>
        <v>526.92607003891055</v>
      </c>
      <c r="D12" s="159">
        <f>+Download!D14/'Per $100K GDP'!D$313*100</f>
        <v>536.25572082379858</v>
      </c>
      <c r="E12" s="159">
        <f>+Download!E14/'Per $100K GDP'!E$313*100</f>
        <v>537.82182003568687</v>
      </c>
      <c r="F12" s="159">
        <f>+Download!F14/'Per $100K GDP'!F$313*100</f>
        <v>526.96218956516486</v>
      </c>
      <c r="G12" s="159">
        <f>+Download!G14/'Per $100K GDP'!G$313*100</f>
        <v>497.58549603230637</v>
      </c>
      <c r="H12" s="159">
        <f>+Download!H14/'Per $100K GDP'!H$313*100</f>
        <v>450.237806112123</v>
      </c>
      <c r="I12" s="159">
        <f>+Download!I14/'Per $100K GDP'!I$313*100</f>
        <v>437.89808917197456</v>
      </c>
      <c r="J12" s="159">
        <f>+Download!J14/'Per $100K GDP'!J$313*100</f>
        <v>432.04514891647011</v>
      </c>
      <c r="K12" s="159">
        <f>+Download!K14/'Per $100K GDP'!K$313*100</f>
        <v>428.53259164767144</v>
      </c>
      <c r="L12" s="159">
        <f>+Download!L14/'Per $100K GDP'!L$313*100</f>
        <v>416.61655448002949</v>
      </c>
      <c r="M12" s="159">
        <f>+Download!M14/'Per $100K GDP'!M$313*100</f>
        <v>406.53500897666072</v>
      </c>
      <c r="N12" s="159">
        <f>+Download!N14/'Per $100K GDP'!N$313*100</f>
        <v>412.92733236398061</v>
      </c>
      <c r="O12" s="159">
        <f>+Download!O14/'Per $100K GDP'!O$313*100</f>
        <v>441.6785322662476</v>
      </c>
      <c r="P12" s="159">
        <f>+Download!P14/'Per $100K GDP'!P$313*100</f>
        <v>473.24661600385411</v>
      </c>
      <c r="Q12" s="159">
        <f>+Download!Q14/'Per $100K GDP'!Q$313*100</f>
        <v>496.09265772859061</v>
      </c>
      <c r="R12" s="159">
        <f>+Download!R14/'Per $100K GDP'!R$313*100</f>
        <v>513.57359193086779</v>
      </c>
      <c r="S12" s="159">
        <f>+Download!S14/'Per $100K GDP'!S$313*100</f>
        <v>531.63488672627057</v>
      </c>
      <c r="T12" s="159">
        <f>+Download!T14/'Per $100K GDP'!T$313*100</f>
        <v>542.48398781695346</v>
      </c>
      <c r="U12" s="159">
        <f>+Download!U14/'Per $100K GDP'!U$313*100</f>
        <v>536.23632591474916</v>
      </c>
      <c r="V12" s="159">
        <f>+Download!V14/'Per $100K GDP'!V$313*100</f>
        <v>534.84164917139424</v>
      </c>
      <c r="W12" s="159">
        <f>+Download!W14/'Per $100K GDP'!W$313*100</f>
        <v>532.27485410861675</v>
      </c>
      <c r="X12" s="159">
        <f>+Download!X14/'Per $100K GDP'!X$313*100</f>
        <v>536.40054393882656</v>
      </c>
      <c r="Y12" s="159">
        <f>+Download!Y14/'Per $100K GDP'!Y$313*100</f>
        <v>551.18982261514873</v>
      </c>
      <c r="Z12" s="159">
        <f>+Download!Z14/'Per $100K GDP'!Z$313*100</f>
        <v>592.301115207458</v>
      </c>
      <c r="AA12" s="159">
        <f>+Download!AA14/'Per $100K GDP'!AA$313*100</f>
        <v>617.8214676502771</v>
      </c>
      <c r="AB12" s="159">
        <f>+Download!AB14/'Per $100K GDP'!AB$313*100</f>
        <v>632.64563307579044</v>
      </c>
      <c r="AC12" s="159">
        <f>+Download!AC14/'Per $100K GDP'!AC$313*100</f>
        <v>652.90288542854705</v>
      </c>
      <c r="AD12" s="159">
        <f>+Download!AD14/'Per $100K GDP'!AD$313*100</f>
        <v>666.16732555335523</v>
      </c>
      <c r="AE12" s="159">
        <f>+Download!AE14/'Per $100K GDP'!AE$313*100</f>
        <v>680.77693763134562</v>
      </c>
      <c r="AF12" s="159">
        <f>+Download!AF14/'Per $100K GDP'!AF$313*100</f>
        <v>710.03362164800308</v>
      </c>
      <c r="AG12" s="159">
        <f>+Download!AG14/'Per $100K GDP'!AG$313*100</f>
        <v>801.49986818919706</v>
      </c>
      <c r="AH12" s="159">
        <f>+Download!AH14/'Per $100K GDP'!AH$313*100</f>
        <v>834.54404162584035</v>
      </c>
      <c r="AI12" s="159">
        <f>+Download!AI14/'Per $100K GDP'!AI$313*100</f>
        <v>835.92774656679148</v>
      </c>
      <c r="AJ12" s="159">
        <f>+Download!AJ14/'Per $100K GDP'!AJ$313*100</f>
        <v>846.95252832825838</v>
      </c>
      <c r="AK12" s="159">
        <f>+Download!AK14/'Per $100K GDP'!AK$313*100</f>
        <v>844.94861774497031</v>
      </c>
      <c r="AL12" s="159">
        <f>+Download!AL14/'Per $100K GDP'!AL$313*100</f>
        <v>822.68615170494093</v>
      </c>
      <c r="AM12" s="159"/>
      <c r="AN12" s="159">
        <f>+Download!AN14/'Per $100K GDP'!AN$313*100</f>
        <v>809.06310814567701</v>
      </c>
      <c r="AO12" s="159">
        <f>+Download!AO14/'Per $100K GDP'!AO$313*100</f>
        <v>749.13687245288384</v>
      </c>
    </row>
    <row r="13" spans="1:41">
      <c r="A13" s="99" t="s">
        <v>370</v>
      </c>
      <c r="B13" s="159">
        <f>+Download!B15/'Per $100K GDP'!B$313*100</f>
        <v>102.36151347555089</v>
      </c>
      <c r="C13" s="159">
        <f>+Download!C15/'Per $100K GDP'!C$313*100</f>
        <v>107.66536964980544</v>
      </c>
      <c r="D13" s="159">
        <f>+Download!D15/'Per $100K GDP'!D$313*100</f>
        <v>116.84782608695652</v>
      </c>
      <c r="E13" s="159">
        <f>+Download!E15/'Per $100K GDP'!E$313*100</f>
        <v>116.07825643640071</v>
      </c>
      <c r="F13" s="159">
        <f>+Download!F15/'Per $100K GDP'!F$313*100</f>
        <v>117.89734150095055</v>
      </c>
      <c r="G13" s="159">
        <f>+Download!G15/'Per $100K GDP'!G$313*100</f>
        <v>139.05283668916439</v>
      </c>
      <c r="H13" s="159">
        <f>+Download!H15/'Per $100K GDP'!H$313*100</f>
        <v>107.01275045537339</v>
      </c>
      <c r="I13" s="159">
        <f>+Download!I15/'Per $100K GDP'!I$313*100</f>
        <v>137.9730236043462</v>
      </c>
      <c r="J13" s="159">
        <f>+Download!J15/'Per $100K GDP'!J$313*100</f>
        <v>127.84109697757987</v>
      </c>
      <c r="K13" s="159">
        <f>+Download!K15/'Per $100K GDP'!K$313*100</f>
        <v>132.18595119094923</v>
      </c>
      <c r="L13" s="159">
        <f>+Download!L15/'Per $100K GDP'!L$313*100</f>
        <v>124.38168027778316</v>
      </c>
      <c r="M13" s="159">
        <f>+Download!M15/'Per $100K GDP'!M$313*100</f>
        <v>121.27468581687613</v>
      </c>
      <c r="N13" s="159">
        <f>+Download!N15/'Per $100K GDP'!N$313*100</f>
        <v>117.8777939336557</v>
      </c>
      <c r="O13" s="159">
        <f>+Download!O15/'Per $100K GDP'!O$313*100</f>
        <v>112.71501284758023</v>
      </c>
      <c r="P13" s="159">
        <f>+Download!P15/'Per $100K GDP'!P$313*100</f>
        <v>115.74743189270673</v>
      </c>
      <c r="Q13" s="159">
        <f>+Download!Q15/'Per $100K GDP'!Q$313*100</f>
        <v>110.89199252380462</v>
      </c>
      <c r="R13" s="159">
        <f>+Download!R15/'Per $100K GDP'!R$313*100</f>
        <v>105.87957431437383</v>
      </c>
      <c r="S13" s="159">
        <f>+Download!S15/'Per $100K GDP'!S$313*100</f>
        <v>95.273887702086142</v>
      </c>
      <c r="T13" s="159">
        <f>+Download!T15/'Per $100K GDP'!T$313*100</f>
        <v>60.739756589749696</v>
      </c>
      <c r="U13" s="159">
        <f>+Download!U15/'Per $100K GDP'!U$313*100</f>
        <v>55.42719728404375</v>
      </c>
      <c r="V13" s="159">
        <f>+Download!V15/'Per $100K GDP'!V$313*100</f>
        <v>52.329476928574628</v>
      </c>
      <c r="W13" s="159">
        <f>+Download!W15/'Per $100K GDP'!W$313*100</f>
        <v>49.082592923610747</v>
      </c>
      <c r="X13" s="159">
        <f>+Download!X15/'Per $100K GDP'!X$313*100</f>
        <v>47.476399755621685</v>
      </c>
      <c r="Y13" s="159">
        <f>+Download!Y15/'Per $100K GDP'!Y$313*100</f>
        <v>50.602957045226503</v>
      </c>
      <c r="Z13" s="159">
        <f>+Download!Z15/'Per $100K GDP'!Z$313*100</f>
        <v>61.800696889738802</v>
      </c>
      <c r="AA13" s="159">
        <f>+Download!AA15/'Per $100K GDP'!AA$313*100</f>
        <v>216.17662631040204</v>
      </c>
      <c r="AB13" s="159">
        <f>+Download!AB15/'Per $100K GDP'!AB$313*100</f>
        <v>49.046208824843241</v>
      </c>
      <c r="AC13" s="159">
        <f>+Download!AC15/'Per $100K GDP'!AC$313*100</f>
        <v>42.028412044472375</v>
      </c>
      <c r="AD13" s="159">
        <f>+Download!AD15/'Per $100K GDP'!AD$313*100</f>
        <v>42.112724429472323</v>
      </c>
      <c r="AE13" s="159">
        <f>+Download!AE15/'Per $100K GDP'!AE$313*100</f>
        <v>41.576775652975307</v>
      </c>
      <c r="AF13" s="159">
        <f>+Download!AF15/'Per $100K GDP'!AF$313*100</f>
        <v>41.816924703777012</v>
      </c>
      <c r="AG13" s="159">
        <f>+Download!AG15/'Per $100K GDP'!AG$313*100</f>
        <v>46.21009254505848</v>
      </c>
      <c r="AH13" s="159">
        <f>+Download!AH15/'Per $100K GDP'!AH$313*100</f>
        <v>44.173395952292459</v>
      </c>
      <c r="AI13" s="159">
        <f>+Download!AI15/'Per $100K GDP'!AI$313*100</f>
        <v>42.303890969621307</v>
      </c>
      <c r="AJ13" s="159">
        <f>+Download!AJ15/'Per $100K GDP'!AJ$313*100</f>
        <v>42.492387560525138</v>
      </c>
      <c r="AK13" s="159">
        <f>+Download!AK15/'Per $100K GDP'!AK$313*100</f>
        <v>43.777440054035807</v>
      </c>
      <c r="AL13" s="159">
        <f>+Download!AL15/'Per $100K GDP'!AL$313*100</f>
        <v>51.049640454650891</v>
      </c>
      <c r="AM13" s="159"/>
      <c r="AN13" s="159">
        <f>+Download!AN15/'Per $100K GDP'!AN$313*100</f>
        <v>51.676396997497918</v>
      </c>
      <c r="AO13" s="159">
        <f>+Download!AO15/'Per $100K GDP'!AO$313*100</f>
        <v>45.149579114093001</v>
      </c>
    </row>
    <row r="14" spans="1:41">
      <c r="A14" s="5"/>
      <c r="B14" s="258"/>
      <c r="C14" s="258"/>
      <c r="D14" s="258"/>
      <c r="E14" s="258"/>
      <c r="F14" s="258"/>
      <c r="G14" s="258"/>
      <c r="H14" s="258"/>
      <c r="I14" s="258"/>
      <c r="J14" s="258"/>
      <c r="K14" s="258"/>
      <c r="L14" s="258"/>
      <c r="M14" s="258"/>
      <c r="N14" s="258"/>
      <c r="O14" s="258"/>
      <c r="P14" s="258"/>
      <c r="Q14" s="258"/>
      <c r="R14" s="258"/>
      <c r="S14" s="258"/>
      <c r="T14" s="258"/>
      <c r="U14" s="258"/>
      <c r="V14" s="258"/>
      <c r="W14" s="258"/>
      <c r="X14" s="258"/>
      <c r="Y14" s="258"/>
      <c r="Z14" s="258"/>
      <c r="AA14" s="258"/>
      <c r="AB14" s="258"/>
      <c r="AC14" s="258"/>
      <c r="AD14" s="258"/>
      <c r="AE14" s="163"/>
      <c r="AF14" s="163"/>
      <c r="AG14" s="163"/>
      <c r="AH14" s="163"/>
      <c r="AI14" s="163"/>
      <c r="AJ14" s="160"/>
      <c r="AK14" s="163"/>
      <c r="AL14" s="157"/>
      <c r="AM14" s="157"/>
      <c r="AN14" s="157"/>
      <c r="AO14" s="157"/>
    </row>
    <row r="15" spans="1:41">
      <c r="A15" s="103" t="s">
        <v>283</v>
      </c>
      <c r="B15" s="161">
        <f>+Download!B17/'Per $100K GDP'!B$313*100</f>
        <v>1172.460714599245</v>
      </c>
      <c r="C15" s="161">
        <f>+Download!C17/'Per $100K GDP'!C$313*100</f>
        <v>1165.7587548638132</v>
      </c>
      <c r="D15" s="161">
        <f>+Download!D17/'Per $100K GDP'!D$313*100</f>
        <v>1241.0254576659038</v>
      </c>
      <c r="E15" s="161">
        <f>+Download!E17/'Per $100K GDP'!E$313*100</f>
        <v>1291.1356105021669</v>
      </c>
      <c r="F15" s="161">
        <f>+Download!F17/'Per $100K GDP'!F$313*100</f>
        <v>1341.9837653520021</v>
      </c>
      <c r="G15" s="161">
        <f>+Download!G17/'Per $100K GDP'!G$313*100</f>
        <v>1335.856089915563</v>
      </c>
      <c r="H15" s="161">
        <f>+Download!H17/'Per $100K GDP'!H$313*100</f>
        <v>1242.4863387978141</v>
      </c>
      <c r="I15" s="161">
        <f>+Download!I17/'Per $100K GDP'!I$313*100</f>
        <v>1168.0404645934807</v>
      </c>
      <c r="J15" s="161">
        <f>+Download!J17/'Per $100K GDP'!J$313*100</f>
        <v>1167.9416238619076</v>
      </c>
      <c r="K15" s="161">
        <f>+Download!K17/'Per $100K GDP'!K$313*100</f>
        <v>1155.4612183441729</v>
      </c>
      <c r="L15" s="161">
        <f>+Download!L17/'Per $100K GDP'!L$313*100</f>
        <v>1151.1512870749355</v>
      </c>
      <c r="M15" s="161">
        <f>+Download!M17/'Per $100K GDP'!M$313*100</f>
        <v>1115.9425493716337</v>
      </c>
      <c r="N15" s="161">
        <f>+Download!N17/'Per $100K GDP'!N$313*100</f>
        <v>1085.0945118858417</v>
      </c>
      <c r="O15" s="161">
        <f>+Download!O17/'Per $100K GDP'!O$313*100</f>
        <v>1141.0615210880344</v>
      </c>
      <c r="P15" s="161">
        <f>+Download!P17/'Per $100K GDP'!P$313*100</f>
        <v>1119.213016923866</v>
      </c>
      <c r="Q15" s="161">
        <f>+Download!Q17/'Per $100K GDP'!Q$313*100</f>
        <v>1108.0810607955968</v>
      </c>
      <c r="R15" s="161">
        <f>+Download!R17/'Per $100K GDP'!R$313*100</f>
        <v>1104.0873600266748</v>
      </c>
      <c r="S15" s="161">
        <f>+Download!S17/'Per $100K GDP'!S$313*100</f>
        <v>1085.7399055832477</v>
      </c>
      <c r="T15" s="161">
        <f>+Download!T17/'Per $100K GDP'!T$313*100</f>
        <v>1055.0242532870409</v>
      </c>
      <c r="U15" s="161">
        <f>+Download!U17/'Per $100K GDP'!U$313*100</f>
        <v>1056.5824217276497</v>
      </c>
      <c r="V15" s="161">
        <f>+Download!V17/'Per $100K GDP'!V$313*100</f>
        <v>1036.818242730156</v>
      </c>
      <c r="W15" s="161">
        <f>+Download!W17/'Per $100K GDP'!W$313*100</f>
        <v>1004.0376426055411</v>
      </c>
      <c r="X15" s="161">
        <f>+Download!X17/'Per $100K GDP'!X$313*100</f>
        <v>989.64348357344159</v>
      </c>
      <c r="Y15" s="161">
        <f>+Download!Y17/'Per $100K GDP'!Y$313*100</f>
        <v>965.22348219525577</v>
      </c>
      <c r="Z15" s="161">
        <f>+Download!Z17/'Per $100K GDP'!Z$313*100</f>
        <v>997.16831082385613</v>
      </c>
      <c r="AA15" s="161">
        <f>+Download!AA17/'Per $100K GDP'!AA$313*100</f>
        <v>993.11708023013671</v>
      </c>
      <c r="AB15" s="161">
        <f>+Download!AB17/'Per $100K GDP'!AB$313*100</f>
        <v>973.85139718412381</v>
      </c>
      <c r="AC15" s="161">
        <f>+Download!AC17/'Per $100K GDP'!AC$313*100</f>
        <v>985.65432271179088</v>
      </c>
      <c r="AD15" s="161">
        <f>+Download!AD17/'Per $100K GDP'!AD$313*100</f>
        <v>967.78153704502097</v>
      </c>
      <c r="AE15" s="161">
        <f>+Download!AE17/'Per $100K GDP'!AE$313*100</f>
        <v>964.60912245425163</v>
      </c>
      <c r="AF15" s="161">
        <f>+Download!AF17/'Per $100K GDP'!AF$313*100</f>
        <v>1006.1888235134622</v>
      </c>
      <c r="AG15" s="161">
        <f>+Download!AG17/'Per $100K GDP'!AG$313*100</f>
        <v>1124.0964022588209</v>
      </c>
      <c r="AH15" s="161">
        <f>+Download!AH17/'Per $100K GDP'!AH$313*100</f>
        <v>1127.1547792005947</v>
      </c>
      <c r="AI15" s="161">
        <f>+Download!AI17/'Per $100K GDP'!AI$313*100</f>
        <v>1179.8077923429046</v>
      </c>
      <c r="AJ15" s="161">
        <f>+Download!AJ17/'Per $100K GDP'!AJ$313*100</f>
        <v>1098.2566265661658</v>
      </c>
      <c r="AK15" s="161">
        <f>+Download!AK17/'Per $100K GDP'!AK$313*100</f>
        <v>1171.3767067110532</v>
      </c>
      <c r="AL15" s="161">
        <f>+Download!AL17/'Per $100K GDP'!AL$313*100</f>
        <v>1175.6958942240778</v>
      </c>
      <c r="AM15" s="161"/>
      <c r="AN15" s="161">
        <f>+Download!AN17/'Per $100K GDP'!AN$313*100</f>
        <v>1184.225743675285</v>
      </c>
      <c r="AO15" s="161">
        <f>+Download!AO17/'Per $100K GDP'!AO$313*100</f>
        <v>1186.3688135110604</v>
      </c>
    </row>
    <row r="16" spans="1:41">
      <c r="A16" s="99" t="s">
        <v>292</v>
      </c>
      <c r="B16" s="159">
        <f>+Download!B18/'Per $100K GDP'!B$313*100</f>
        <v>403.30085154946892</v>
      </c>
      <c r="C16" s="159">
        <f>+Download!C18/'Per $100K GDP'!C$313*100</f>
        <v>400.66147859922177</v>
      </c>
      <c r="D16" s="159">
        <f>+Download!D18/'Per $100K GDP'!D$313*100</f>
        <v>426.88072082379858</v>
      </c>
      <c r="E16" s="159">
        <f>+Download!E18/'Per $100K GDP'!E$313*100</f>
        <v>438.12133571246494</v>
      </c>
      <c r="F16" s="159">
        <f>+Download!F18/'Per $100K GDP'!F$313*100</f>
        <v>451.46202359757382</v>
      </c>
      <c r="G16" s="159">
        <f>+Download!G18/'Per $100K GDP'!G$313*100</f>
        <v>451.04628505266726</v>
      </c>
      <c r="H16" s="159">
        <f>+Download!H18/'Per $100K GDP'!H$313*100</f>
        <v>417.4509208662214</v>
      </c>
      <c r="I16" s="159">
        <f>+Download!I18/'Per $100K GDP'!I$313*100</f>
        <v>370.80835518920946</v>
      </c>
      <c r="J16" s="159">
        <f>+Download!J18/'Per $100K GDP'!J$313*100</f>
        <v>389.18895086087161</v>
      </c>
      <c r="K16" s="159">
        <f>+Download!K18/'Per $100K GDP'!K$313*100</f>
        <v>378.86614107363187</v>
      </c>
      <c r="L16" s="159">
        <f>+Download!L18/'Per $100K GDP'!L$313*100</f>
        <v>369.69214952183273</v>
      </c>
      <c r="M16" s="159">
        <f>+Download!M18/'Per $100K GDP'!M$313*100</f>
        <v>363.07001795332138</v>
      </c>
      <c r="N16" s="159">
        <f>+Download!N18/'Per $100K GDP'!N$313*100</f>
        <v>365.2656139045751</v>
      </c>
      <c r="O16" s="159">
        <f>+Download!O18/'Per $100K GDP'!O$313*100</f>
        <v>378.74993862620903</v>
      </c>
      <c r="P16" s="159">
        <f>+Download!P18/'Per $100K GDP'!P$313*100</f>
        <v>381.88260524966199</v>
      </c>
      <c r="Q16" s="159">
        <f>+Download!Q18/'Per $100K GDP'!Q$313*100</f>
        <v>379.18144490720982</v>
      </c>
      <c r="R16" s="159">
        <f>+Download!R18/'Per $100K GDP'!R$313*100</f>
        <v>372.1137014087638</v>
      </c>
      <c r="S16" s="159">
        <f>+Download!S18/'Per $100K GDP'!S$313*100</f>
        <v>367.30226547458926</v>
      </c>
      <c r="T16" s="159">
        <f>+Download!T18/'Per $100K GDP'!T$313*100</f>
        <v>362.06961382750711</v>
      </c>
      <c r="U16" s="159">
        <f>+Download!U18/'Per $100K GDP'!U$313*100</f>
        <v>356.5517729158808</v>
      </c>
      <c r="V16" s="159">
        <f>+Download!V18/'Per $100K GDP'!V$313*100</f>
        <v>348.46116049493008</v>
      </c>
      <c r="W16" s="159">
        <f>+Download!W18/'Per $100K GDP'!W$313*100</f>
        <v>336.07065874559697</v>
      </c>
      <c r="X16" s="159">
        <f>+Download!X18/'Per $100K GDP'!X$313*100</f>
        <v>323.91951282000747</v>
      </c>
      <c r="Y16" s="159">
        <f>+Download!Y18/'Per $100K GDP'!Y$313*100</f>
        <v>323.33453230600304</v>
      </c>
      <c r="Z16" s="159">
        <f>+Download!Z18/'Per $100K GDP'!Z$313*100</f>
        <v>322.91369783669978</v>
      </c>
      <c r="AA16" s="159">
        <f>+Download!AA18/'Per $100K GDP'!AA$313*100</f>
        <v>314.49648794606617</v>
      </c>
      <c r="AB16" s="159">
        <f>+Download!AB18/'Per $100K GDP'!AB$313*100</f>
        <v>306.59464288668664</v>
      </c>
      <c r="AC16" s="159">
        <f>+Download!AC18/'Per $100K GDP'!AC$313*100</f>
        <v>302.78767001062931</v>
      </c>
      <c r="AD16" s="159">
        <f>+Download!AD18/'Per $100K GDP'!AD$313*100</f>
        <v>301.13192105051627</v>
      </c>
      <c r="AE16" s="159">
        <f>+Download!AE18/'Per $100K GDP'!AE$313*100</f>
        <v>304.17024485264858</v>
      </c>
      <c r="AF16" s="159">
        <f>+Download!AF18/'Per $100K GDP'!AF$313*100</f>
        <v>311.3662861636073</v>
      </c>
      <c r="AG16" s="159">
        <f>+Download!AG18/'Per $100K GDP'!AG$313*100</f>
        <v>347.70302332357466</v>
      </c>
      <c r="AH16" s="159">
        <f>+Download!AH18/'Per $100K GDP'!AH$313*100</f>
        <v>342.60229077271345</v>
      </c>
      <c r="AI16" s="159">
        <f>+Download!AI18/'Per $100K GDP'!AI$313*100</f>
        <v>357.33328131502287</v>
      </c>
      <c r="AJ16" s="159">
        <f>+Download!AJ18/'Per $100K GDP'!AJ$313*100</f>
        <v>305.09659062546797</v>
      </c>
      <c r="AK16" s="159">
        <f>+Download!AK18/'Per $100K GDP'!AK$313*100</f>
        <v>328.01418439716315</v>
      </c>
      <c r="AL16" s="159">
        <f>+Download!AL18/'Per $100K GDP'!AL$313*100</f>
        <v>321.36975179772674</v>
      </c>
      <c r="AM16" s="159"/>
      <c r="AN16" s="159">
        <f>+Download!AN18/'Per $100K GDP'!AN$313*100</f>
        <v>313.06088407005836</v>
      </c>
      <c r="AO16" s="159">
        <f>+Download!AO18/'Per $100K GDP'!AO$313*100</f>
        <v>286.59393853108151</v>
      </c>
    </row>
    <row r="17" spans="1:41">
      <c r="A17" s="99" t="s">
        <v>293</v>
      </c>
      <c r="B17" s="159">
        <f>+Download!B19/'Per $100K GDP'!B$313*100</f>
        <v>476.99938547976473</v>
      </c>
      <c r="C17" s="159">
        <f>+Download!C19/'Per $100K GDP'!C$313*100</f>
        <v>481.28404669260698</v>
      </c>
      <c r="D17" s="159">
        <f>+Download!D19/'Per $100K GDP'!D$313*100</f>
        <v>524.24199084668192</v>
      </c>
      <c r="E17" s="159">
        <f>+Download!E19/'Per $100K GDP'!E$313*100</f>
        <v>560.69971960234511</v>
      </c>
      <c r="F17" s="159">
        <f>+Download!F19/'Per $100K GDP'!F$313*100</f>
        <v>585.56383717070514</v>
      </c>
      <c r="G17" s="159">
        <f>+Download!G19/'Per $100K GDP'!G$313*100</f>
        <v>585.0441953065432</v>
      </c>
      <c r="H17" s="159">
        <f>+Download!H19/'Per $100K GDP'!H$313*100</f>
        <v>551.83667273831202</v>
      </c>
      <c r="I17" s="159">
        <f>+Download!I19/'Per $100K GDP'!I$313*100</f>
        <v>538.87223679280635</v>
      </c>
      <c r="J17" s="159">
        <f>+Download!J19/'Per $100K GDP'!J$313*100</f>
        <v>527.81023346046152</v>
      </c>
      <c r="K17" s="159">
        <f>+Download!K19/'Per $100K GDP'!K$313*100</f>
        <v>537.71513415169704</v>
      </c>
      <c r="L17" s="159">
        <f>+Download!L19/'Per $100K GDP'!L$313*100</f>
        <v>544.06316075342852</v>
      </c>
      <c r="M17" s="159">
        <f>+Download!M19/'Per $100K GDP'!M$313*100</f>
        <v>523.05206463195691</v>
      </c>
      <c r="N17" s="159">
        <f>+Download!N19/'Per $100K GDP'!N$313*100</f>
        <v>524.73540053427109</v>
      </c>
      <c r="O17" s="159">
        <f>+Download!O19/'Per $100K GDP'!O$313*100</f>
        <v>543.28079736829181</v>
      </c>
      <c r="P17" s="159">
        <f>+Download!P19/'Per $100K GDP'!P$313*100</f>
        <v>521.39182867888167</v>
      </c>
      <c r="Q17" s="159">
        <f>+Download!Q19/'Per $100K GDP'!Q$313*100</f>
        <v>512.20768517564647</v>
      </c>
      <c r="R17" s="159">
        <f>+Download!R19/'Per $100K GDP'!R$313*100</f>
        <v>503.87618438967462</v>
      </c>
      <c r="S17" s="159">
        <f>+Download!S19/'Per $100K GDP'!S$313*100</f>
        <v>505.59115963815708</v>
      </c>
      <c r="T17" s="159">
        <f>+Download!T19/'Per $100K GDP'!T$313*100</f>
        <v>497.52453530200665</v>
      </c>
      <c r="U17" s="159">
        <f>+Download!U19/'Per $100K GDP'!U$313*100</f>
        <v>490.75820445115045</v>
      </c>
      <c r="V17" s="159">
        <f>+Download!V19/'Per $100K GDP'!V$313*100</f>
        <v>479.88788135971777</v>
      </c>
      <c r="W17" s="159">
        <f>+Download!W19/'Per $100K GDP'!W$313*100</f>
        <v>461.16397665737867</v>
      </c>
      <c r="X17" s="159">
        <f>+Download!X19/'Per $100K GDP'!X$313*100</f>
        <v>444.40393370252849</v>
      </c>
      <c r="Y17" s="159">
        <f>+Download!Y19/'Per $100K GDP'!Y$313*100</f>
        <v>447.49446263938057</v>
      </c>
      <c r="Z17" s="159">
        <f>+Download!Z19/'Per $100K GDP'!Z$313*100</f>
        <v>449.31919940424206</v>
      </c>
      <c r="AA17" s="159">
        <f>+Download!AA19/'Per $100K GDP'!AA$313*100</f>
        <v>443.70124598496352</v>
      </c>
      <c r="AB17" s="159">
        <f>+Download!AB19/'Per $100K GDP'!AB$313*100</f>
        <v>431.45608259020889</v>
      </c>
      <c r="AC17" s="159">
        <f>+Download!AC19/'Per $100K GDP'!AC$313*100</f>
        <v>424.35739279535102</v>
      </c>
      <c r="AD17" s="159">
        <f>+Download!AD19/'Per $100K GDP'!AD$313*100</f>
        <v>422.77141625318785</v>
      </c>
      <c r="AE17" s="159">
        <f>+Download!AE19/'Per $100K GDP'!AE$313*100</f>
        <v>425.18624021671593</v>
      </c>
      <c r="AF17" s="159">
        <f>+Download!AF19/'Per $100K GDP'!AF$313*100</f>
        <v>430.61467964534586</v>
      </c>
      <c r="AG17" s="159">
        <f>+Download!AG19/'Per $100K GDP'!AG$313*100</f>
        <v>468.74696488282711</v>
      </c>
      <c r="AH17" s="159">
        <f>+Download!AH19/'Per $100K GDP'!AH$313*100</f>
        <v>469.3043213839241</v>
      </c>
      <c r="AI17" s="159">
        <f>+Download!AI19/'Per $100K GDP'!AI$313*100</f>
        <v>457.9301914273824</v>
      </c>
      <c r="AJ17" s="159">
        <f>+Download!AJ19/'Per $100K GDP'!AJ$313*100</f>
        <v>461.44486597114758</v>
      </c>
      <c r="AK17" s="159">
        <f>+Download!AK19/'Per $100K GDP'!AK$313*100</f>
        <v>465.83562503015401</v>
      </c>
      <c r="AL17" s="159">
        <f>+Download!AL19/'Per $100K GDP'!AL$313*100</f>
        <v>461.27928554859665</v>
      </c>
      <c r="AM17" s="159"/>
      <c r="AN17" s="159">
        <f>+Download!AN19/'Per $100K GDP'!AN$313*100</f>
        <v>456.22463163747568</v>
      </c>
      <c r="AO17" s="159">
        <f>+Download!AO19/'Per $100K GDP'!AO$313*100</f>
        <v>422.20729298286199</v>
      </c>
    </row>
    <row r="18" spans="1:41">
      <c r="A18" s="99" t="s">
        <v>447</v>
      </c>
      <c r="B18" s="159">
        <f>+Download!B20/'Per $100K GDP'!B$313*100</f>
        <v>270.95952945307704</v>
      </c>
      <c r="C18" s="159">
        <f>+Download!C20/'Per $100K GDP'!C$313*100</f>
        <v>262.87937743190662</v>
      </c>
      <c r="D18" s="159">
        <f>+Download!D20/'Per $100K GDP'!D$313*100</f>
        <v>266.23283752860408</v>
      </c>
      <c r="E18" s="159">
        <f>+Download!E20/'Per $100K GDP'!E$313*100</f>
        <v>268.86311496303847</v>
      </c>
      <c r="F18" s="159">
        <f>+Download!F20/'Per $100K GDP'!F$313*100</f>
        <v>280.3041733305169</v>
      </c>
      <c r="G18" s="159">
        <f>+Download!G20/'Per $100K GDP'!G$313*100</f>
        <v>278.35983169071756</v>
      </c>
      <c r="H18" s="159">
        <f>+Download!H20/'Per $100K GDP'!H$313*100</f>
        <v>252.30216555353167</v>
      </c>
      <c r="I18" s="159">
        <f>+Download!I20/'Per $100K GDP'!I$313*100</f>
        <v>239.86043461970777</v>
      </c>
      <c r="J18" s="159">
        <f>+Download!J20/'Per $100K GDP'!J$313*100</f>
        <v>230.19774696325035</v>
      </c>
      <c r="K18" s="159">
        <f>+Download!K20/'Per $100K GDP'!K$313*100</f>
        <v>219.9125870469897</v>
      </c>
      <c r="L18" s="159">
        <f>+Download!L20/'Per $100K GDP'!L$313*100</f>
        <v>218.57965897848732</v>
      </c>
      <c r="M18" s="159">
        <f>+Download!M20/'Per $100K GDP'!M$313*100</f>
        <v>209.49730700179532</v>
      </c>
      <c r="N18" s="159">
        <f>+Download!N20/'Per $100K GDP'!N$313*100</f>
        <v>181.50001690731409</v>
      </c>
      <c r="O18" s="159">
        <f>+Download!O20/'Per $100K GDP'!O$313*100</f>
        <v>198.90018166642116</v>
      </c>
      <c r="P18" s="159">
        <f>+Download!P20/'Per $100K GDP'!P$313*100</f>
        <v>196.7146875534213</v>
      </c>
      <c r="Q18" s="159">
        <f>+Download!Q20/'Per $100K GDP'!Q$313*100</f>
        <v>197.19201165580068</v>
      </c>
      <c r="R18" s="159">
        <f>+Download!R20/'Per $100K GDP'!R$313*100</f>
        <v>210.02250687710134</v>
      </c>
      <c r="S18" s="159">
        <f>+Download!S20/'Per $100K GDP'!S$313*100</f>
        <v>195.71696073001556</v>
      </c>
      <c r="T18" s="159">
        <f>+Download!T20/'Per $100K GDP'!T$313*100</f>
        <v>178.57187621423108</v>
      </c>
      <c r="U18" s="159">
        <f>+Download!U20/'Per $100K GDP'!U$313*100</f>
        <v>191.46076952093546</v>
      </c>
      <c r="V18" s="159">
        <f>+Download!V20/'Per $100K GDP'!V$313*100</f>
        <v>191.52856568544246</v>
      </c>
      <c r="W18" s="159">
        <f>+Download!W20/'Per $100K GDP'!W$313*100</f>
        <v>189.20140896903425</v>
      </c>
      <c r="X18" s="159">
        <f>+Download!X20/'Per $100K GDP'!X$313*100</f>
        <v>204.73581521846236</v>
      </c>
      <c r="Y18" s="159">
        <f>+Download!Y20/'Per $100K GDP'!Y$313*100</f>
        <v>175.9366185184484</v>
      </c>
      <c r="Z18" s="159">
        <f>+Download!Z20/'Per $100K GDP'!Z$313*100</f>
        <v>206.20765107705324</v>
      </c>
      <c r="AA18" s="159">
        <f>+Download!AA20/'Per $100K GDP'!AA$313*100</f>
        <v>218.0032473262504</v>
      </c>
      <c r="AB18" s="159">
        <f>+Download!AB20/'Per $100K GDP'!AB$313*100</f>
        <v>217.61825190675509</v>
      </c>
      <c r="AC18" s="159">
        <f>+Download!AC20/'Per $100K GDP'!AC$313*100</f>
        <v>239.6480692689058</v>
      </c>
      <c r="AD18" s="159">
        <f>+Download!AD20/'Per $100K GDP'!AD$313*100</f>
        <v>226.53035872178418</v>
      </c>
      <c r="AE18" s="159">
        <f>+Download!AE20/'Per $100K GDP'!AE$313*100</f>
        <v>216.88345237347187</v>
      </c>
      <c r="AF18" s="159">
        <f>+Download!AF20/'Per $100K GDP'!AF$313*100</f>
        <v>245.83118678994603</v>
      </c>
      <c r="AG18" s="159">
        <f>+Download!AG20/'Per $100K GDP'!AG$313*100</f>
        <v>280.89575846710972</v>
      </c>
      <c r="AH18" s="159">
        <f>+Download!AH20/'Per $100K GDP'!AH$313*100</f>
        <v>293.93519613474336</v>
      </c>
      <c r="AI18" s="159">
        <f>+Download!AI20/'Per $100K GDP'!AI$313*100</f>
        <v>343.19080316271322</v>
      </c>
      <c r="AJ18" s="159">
        <f>+Download!AJ20/'Per $100K GDP'!AJ$313*100</f>
        <v>312.34712724005391</v>
      </c>
      <c r="AK18" s="159">
        <f>+Download!AK20/'Per $100K GDP'!AK$313*100</f>
        <v>358.18618227432819</v>
      </c>
      <c r="AL18" s="159">
        <f>+Download!AL20/'Per $100K GDP'!AL$313*100</f>
        <v>373.2312688471352</v>
      </c>
      <c r="AM18" s="159"/>
      <c r="AN18" s="159">
        <f>+Download!AN20/'Per $100K GDP'!AN$313*100</f>
        <v>394.90130664442592</v>
      </c>
      <c r="AO18" s="159">
        <f>+Download!AO20/'Per $100K GDP'!AO$313*100</f>
        <v>458.02708618817957</v>
      </c>
    </row>
    <row r="19" spans="1:41">
      <c r="A19" s="99" t="s">
        <v>366</v>
      </c>
      <c r="B19" s="159">
        <f>+Download!B21/'Per $100K GDP'!B$313*100</f>
        <v>21.200948116934423</v>
      </c>
      <c r="C19" s="159">
        <f>+Download!C21/'Per $100K GDP'!C$313*100</f>
        <v>20.933852140077821</v>
      </c>
      <c r="D19" s="159">
        <f>+Download!D21/'Per $100K GDP'!D$313*100</f>
        <v>23.634153318077804</v>
      </c>
      <c r="E19" s="159">
        <f>+Download!E21/'Per $100K GDP'!E$313*100</f>
        <v>23.419576854448128</v>
      </c>
      <c r="F19" s="159">
        <f>+Download!F21/'Per $100K GDP'!F$313*100</f>
        <v>24.623555327559675</v>
      </c>
      <c r="G19" s="159">
        <f>+Download!G21/'Per $100K GDP'!G$313*100</f>
        <v>21.434017678122618</v>
      </c>
      <c r="H19" s="159">
        <f>+Download!H21/'Per $100K GDP'!H$313*100</f>
        <v>20.871281117182754</v>
      </c>
      <c r="I19" s="159">
        <f>+Download!I21/'Per $100K GDP'!I$313*100</f>
        <v>18.499437991757215</v>
      </c>
      <c r="J19" s="159">
        <f>+Download!J21/'Per $100K GDP'!J$313*100</f>
        <v>20.766737946694295</v>
      </c>
      <c r="K19" s="159">
        <f>+Download!K21/'Per $100K GDP'!K$313*100</f>
        <v>18.967356071854287</v>
      </c>
      <c r="L19" s="159">
        <f>+Download!L21/'Per $100K GDP'!L$313*100</f>
        <v>18.816317821186786</v>
      </c>
      <c r="M19" s="159">
        <f>+Download!M21/'Per $100K GDP'!M$313*100</f>
        <v>20.323159784560143</v>
      </c>
      <c r="N19" s="159">
        <f>+Download!N21/'Per $100K GDP'!N$313*100</f>
        <v>13.593480539681465</v>
      </c>
      <c r="O19" s="159">
        <f>+Download!O21/'Per $100K GDP'!O$313*100</f>
        <v>20.1142370828628</v>
      </c>
      <c r="P19" s="159">
        <f>+Download!P21/'Per $100K GDP'!P$313*100</f>
        <v>19.208354701850901</v>
      </c>
      <c r="Q19" s="159">
        <f>+Download!Q21/'Per $100K GDP'!Q$313*100</f>
        <v>19.499919056939767</v>
      </c>
      <c r="R19" s="159">
        <f>+Download!R21/'Per $100K GDP'!R$313*100</f>
        <v>18.061074217121899</v>
      </c>
      <c r="S19" s="159">
        <f>+Download!S21/'Per $100K GDP'!S$313*100</f>
        <v>17.129519740485797</v>
      </c>
      <c r="T19" s="159">
        <f>+Download!T21/'Per $100K GDP'!T$313*100</f>
        <v>16.858227943296193</v>
      </c>
      <c r="U19" s="159">
        <f>+Download!U21/'Per $100K GDP'!U$313*100</f>
        <v>17.811674839683135</v>
      </c>
      <c r="V19" s="159">
        <f>+Download!V21/'Per $100K GDP'!V$313*100</f>
        <v>16.940635190065663</v>
      </c>
      <c r="W19" s="159">
        <f>+Download!W21/'Per $100K GDP'!W$313*100</f>
        <v>17.601598233531359</v>
      </c>
      <c r="X19" s="159">
        <f>+Download!X21/'Per $100K GDP'!X$313*100</f>
        <v>16.584221832443191</v>
      </c>
      <c r="Y19" s="159">
        <f>+Download!Y21/'Per $100K GDP'!Y$313*100</f>
        <v>18.457868731423808</v>
      </c>
      <c r="Z19" s="159">
        <f>+Download!Z21/'Per $100K GDP'!Z$313*100</f>
        <v>18.727762505861044</v>
      </c>
      <c r="AA19" s="159">
        <f>+Download!AA21/'Per $100K GDP'!AA$313*100</f>
        <v>16.916098972856588</v>
      </c>
      <c r="AB19" s="159">
        <f>+Download!AB21/'Per $100K GDP'!AB$313*100</f>
        <v>18.182419800473173</v>
      </c>
      <c r="AC19" s="159">
        <f>+Download!AC21/'Per $100K GDP'!AC$313*100</f>
        <v>18.861190636904624</v>
      </c>
      <c r="AD19" s="159">
        <f>+Download!AD21/'Per $100K GDP'!AD$313*100</f>
        <v>17.347841019532762</v>
      </c>
      <c r="AE19" s="159">
        <f>+Download!AE21/'Per $100K GDP'!AE$313*100</f>
        <v>18.369185011415286</v>
      </c>
      <c r="AF19" s="159">
        <f>+Download!AF21/'Per $100K GDP'!AF$313*100</f>
        <v>18.376670914563054</v>
      </c>
      <c r="AG19" s="159">
        <f>+Download!AG21/'Per $100K GDP'!AG$313*100</f>
        <v>26.750655585309342</v>
      </c>
      <c r="AH19" s="159">
        <f>+Download!AH21/'Per $100K GDP'!AH$313*100</f>
        <v>21.312970909213771</v>
      </c>
      <c r="AI19" s="159">
        <f>+Download!AI21/'Per $100K GDP'!AI$313*100</f>
        <v>21.353516437786098</v>
      </c>
      <c r="AJ19" s="159">
        <f>+Download!AJ21/'Per $100K GDP'!AJ$313*100</f>
        <v>19.368042729496331</v>
      </c>
      <c r="AK19" s="159">
        <f>+Download!AK21/'Per $100K GDP'!AK$313*100</f>
        <v>19.340715009408022</v>
      </c>
      <c r="AL19" s="159">
        <f>+Download!AL21/'Per $100K GDP'!AL$313*100</f>
        <v>19.815588030619345</v>
      </c>
      <c r="AM19" s="159"/>
      <c r="AN19" s="159">
        <f>+Download!AN21/'Per $100K GDP'!AN$313*100</f>
        <v>20.038921323324992</v>
      </c>
      <c r="AO19" s="159">
        <f>+Download!AO21/'Per $100K GDP'!AO$313*100</f>
        <v>19.540495808937372</v>
      </c>
    </row>
    <row r="20" spans="1:41">
      <c r="A20" s="5"/>
      <c r="B20" s="258"/>
      <c r="C20" s="258"/>
      <c r="D20" s="258"/>
      <c r="E20" s="258"/>
      <c r="F20" s="258"/>
      <c r="G20" s="258"/>
      <c r="H20" s="258"/>
      <c r="I20" s="258"/>
      <c r="J20" s="258"/>
      <c r="K20" s="258"/>
      <c r="L20" s="258"/>
      <c r="M20" s="258"/>
      <c r="N20" s="258"/>
      <c r="O20" s="258"/>
      <c r="P20" s="258"/>
      <c r="Q20" s="258"/>
      <c r="R20" s="258"/>
      <c r="S20" s="258"/>
      <c r="T20" s="258"/>
      <c r="U20" s="258"/>
      <c r="V20" s="258"/>
      <c r="W20" s="258"/>
      <c r="X20" s="258"/>
      <c r="Y20" s="258"/>
      <c r="Z20" s="258"/>
      <c r="AA20" s="258"/>
      <c r="AB20" s="258"/>
      <c r="AC20" s="258"/>
      <c r="AD20" s="258"/>
      <c r="AE20" s="163"/>
      <c r="AF20" s="163"/>
      <c r="AG20" s="163"/>
      <c r="AH20" s="163"/>
      <c r="AI20" s="163"/>
      <c r="AJ20" s="160"/>
      <c r="AK20" s="163"/>
      <c r="AL20" s="157"/>
      <c r="AM20" s="157"/>
      <c r="AN20" s="157"/>
      <c r="AO20" s="157"/>
    </row>
    <row r="21" spans="1:41">
      <c r="A21" s="103" t="s">
        <v>212</v>
      </c>
      <c r="B21" s="161">
        <f>+Download!B23/'Per $100K GDP'!B$313*100</f>
        <v>477.92116583267494</v>
      </c>
      <c r="C21" s="161">
        <f>+Download!C23/'Per $100K GDP'!C$313*100</f>
        <v>413.8910505836576</v>
      </c>
      <c r="D21" s="161">
        <f>+Download!D23/'Per $100K GDP'!D$313*100</f>
        <v>612.80749427917613</v>
      </c>
      <c r="E21" s="161">
        <f>+Download!E23/'Per $100K GDP'!E$313*100</f>
        <v>605.59520774917155</v>
      </c>
      <c r="F21" s="161">
        <f>+Download!F23/'Per $100K GDP'!F$313*100</f>
        <v>681.07064184193848</v>
      </c>
      <c r="G21" s="161">
        <f>+Download!G23/'Per $100K GDP'!G$313*100</f>
        <v>860.29764762361992</v>
      </c>
      <c r="H21" s="161">
        <f>+Download!H23/'Per $100K GDP'!H$313*100</f>
        <v>602.30722525804492</v>
      </c>
      <c r="I21" s="161">
        <f>+Download!I23/'Per $100K GDP'!I$313*100</f>
        <v>499.06331959535413</v>
      </c>
      <c r="J21" s="161">
        <f>+Download!J23/'Per $100K GDP'!J$313*100</f>
        <v>425.05676682612813</v>
      </c>
      <c r="K21" s="161">
        <f>+Download!K23/'Per $100K GDP'!K$313*100</f>
        <v>378.55245822790107</v>
      </c>
      <c r="L21" s="161">
        <f>+Download!L23/'Per $100K GDP'!L$313*100</f>
        <v>312.1180966421602</v>
      </c>
      <c r="M21" s="161">
        <f>+Download!M23/'Per $100K GDP'!M$313*100</f>
        <v>288.27648114901257</v>
      </c>
      <c r="N21" s="161">
        <f>+Download!N23/'Per $100K GDP'!N$313*100</f>
        <v>296.0639772765698</v>
      </c>
      <c r="O21" s="161">
        <f>+Download!O23/'Per $100K GDP'!O$313*100</f>
        <v>416.5398274987316</v>
      </c>
      <c r="P21" s="161">
        <f>+Download!P23/'Per $100K GDP'!P$313*100</f>
        <v>585.90144062660261</v>
      </c>
      <c r="Q21" s="161">
        <f>+Download!Q23/'Per $100K GDP'!Q$313*100</f>
        <v>532.88495783602411</v>
      </c>
      <c r="R21" s="161">
        <f>+Download!R23/'Per $100K GDP'!R$313*100</f>
        <v>377.12912278751838</v>
      </c>
      <c r="S21" s="161">
        <f>+Download!S23/'Per $100K GDP'!S$313*100</f>
        <v>289.03921723765069</v>
      </c>
      <c r="T21" s="161">
        <f>+Download!T23/'Per $100K GDP'!T$313*100</f>
        <v>287.75553689382451</v>
      </c>
      <c r="U21" s="161">
        <f>+Download!U23/'Per $100K GDP'!U$313*100</f>
        <v>249.2573557148246</v>
      </c>
      <c r="V21" s="161">
        <f>+Download!V23/'Per $100K GDP'!V$313*100</f>
        <v>224.39362129807478</v>
      </c>
      <c r="W21" s="161">
        <f>+Download!W23/'Per $100K GDP'!W$313*100</f>
        <v>228.54739498449081</v>
      </c>
      <c r="X21" s="161">
        <f>+Download!X23/'Per $100K GDP'!X$313*100</f>
        <v>208.30295027689635</v>
      </c>
      <c r="Y21" s="161">
        <f>+Download!Y23/'Per $100K GDP'!Y$313*100</f>
        <v>268.26382447040118</v>
      </c>
      <c r="Z21" s="161">
        <f>+Download!Z23/'Per $100K GDP'!Z$313*100</f>
        <v>470.78671312598266</v>
      </c>
      <c r="AA21" s="161">
        <f>+Download!AA23/'Per $100K GDP'!AA$313*100</f>
        <v>485.76647488616709</v>
      </c>
      <c r="AB21" s="161">
        <f>+Download!AB23/'Per $100K GDP'!AB$313*100</f>
        <v>356.76587859636351</v>
      </c>
      <c r="AC21" s="161">
        <f>+Download!AC23/'Per $100K GDP'!AC$313*100</f>
        <v>256.69374422953086</v>
      </c>
      <c r="AD21" s="161">
        <f>+Download!AD23/'Per $100K GDP'!AD$313*100</f>
        <v>232.9316682134062</v>
      </c>
      <c r="AE21" s="161">
        <f>+Download!AE23/'Per $100K GDP'!AE$313*100</f>
        <v>231.85248797380419</v>
      </c>
      <c r="AF21" s="161">
        <f>+Download!AF23/'Per $100K GDP'!AF$313*100</f>
        <v>294.35210542013505</v>
      </c>
      <c r="AG21" s="161">
        <f>+Download!AG23/'Per $100K GDP'!AG$313*100</f>
        <v>830.86592760118219</v>
      </c>
      <c r="AH21" s="161">
        <f>+Download!AH23/'Per $100K GDP'!AH$313*100</f>
        <v>1069.4529850998413</v>
      </c>
      <c r="AI21" s="161">
        <f>+Download!AI23/'Per $100K GDP'!AI$313*100</f>
        <v>771.22997295047855</v>
      </c>
      <c r="AJ21" s="161">
        <f>+Download!AJ23/'Per $100K GDP'!AJ$313*100</f>
        <v>575.81240952428493</v>
      </c>
      <c r="AK21" s="161">
        <f>+Download!AK23/'Per $100K GDP'!AK$313*100</f>
        <v>411.66111834804849</v>
      </c>
      <c r="AL21" s="161">
        <f>+Download!AL23/'Per $100K GDP'!AL$313*100</f>
        <v>252.28485270238923</v>
      </c>
      <c r="AM21" s="161"/>
      <c r="AN21" s="161">
        <f>+Download!AN23/'Per $100K GDP'!AN$313*100</f>
        <v>215.39616346955793</v>
      </c>
      <c r="AO21" s="161">
        <f>+Download!AO23/'Per $100K GDP'!AO$313*100</f>
        <v>209.50419106262567</v>
      </c>
    </row>
    <row r="22" spans="1:41">
      <c r="A22" s="33"/>
      <c r="B22" s="162"/>
      <c r="C22" s="162"/>
      <c r="D22" s="162"/>
      <c r="E22" s="162"/>
      <c r="F22" s="162"/>
      <c r="G22" s="162"/>
      <c r="H22" s="162"/>
      <c r="I22" s="162"/>
      <c r="J22" s="162"/>
      <c r="K22" s="162"/>
      <c r="L22" s="162"/>
      <c r="M22" s="162"/>
      <c r="N22" s="162"/>
      <c r="O22" s="162"/>
      <c r="P22" s="162"/>
      <c r="Q22" s="162"/>
      <c r="R22" s="162"/>
      <c r="S22" s="162"/>
      <c r="T22" s="162"/>
      <c r="U22" s="162"/>
      <c r="V22" s="162"/>
      <c r="W22" s="162"/>
      <c r="X22" s="162"/>
      <c r="Y22" s="162"/>
      <c r="Z22" s="162"/>
      <c r="AA22" s="162"/>
      <c r="AB22" s="162"/>
      <c r="AC22" s="162"/>
      <c r="AD22" s="162"/>
      <c r="AE22" s="163"/>
      <c r="AF22" s="163"/>
      <c r="AG22" s="163"/>
      <c r="AH22" s="163"/>
      <c r="AI22" s="163"/>
      <c r="AJ22" s="163"/>
      <c r="AK22" s="163"/>
      <c r="AL22" s="157"/>
      <c r="AM22" s="157"/>
      <c r="AN22" s="157"/>
      <c r="AO22" s="157"/>
    </row>
    <row r="23" spans="1:41">
      <c r="A23" s="103" t="s">
        <v>407</v>
      </c>
      <c r="B23" s="161">
        <f>+Download!B25/'Per $100K GDP'!B$313*100</f>
        <v>1896.4533403564219</v>
      </c>
      <c r="C23" s="161">
        <f>+Download!C25/'Per $100K GDP'!C$313*100</f>
        <v>1922.9182879377433</v>
      </c>
      <c r="D23" s="161">
        <f>+Download!D25/'Per $100K GDP'!D$313*100</f>
        <v>2074.8355263157896</v>
      </c>
      <c r="E23" s="161">
        <f>+Download!E25/'Per $100K GDP'!E$313*100</f>
        <v>2193.4743818506245</v>
      </c>
      <c r="F23" s="161">
        <f>+Download!F25/'Per $100K GDP'!F$313*100</f>
        <v>2352.7565708078091</v>
      </c>
      <c r="G23" s="161">
        <f>+Download!G25/'Per $100K GDP'!G$313*100</f>
        <v>2440.8517127446275</v>
      </c>
      <c r="H23" s="161">
        <f>+Download!H25/'Per $100K GDP'!H$313*100</f>
        <v>2374.6458206840721</v>
      </c>
      <c r="I23" s="161">
        <f>+Download!I25/'Per $100K GDP'!I$313*100</f>
        <v>2481.8986511802177</v>
      </c>
      <c r="J23" s="161">
        <f>+Download!J25/'Per $100K GDP'!J$313*100</f>
        <v>2482.3306364498135</v>
      </c>
      <c r="K23" s="161">
        <f>+Download!K25/'Per $100K GDP'!K$313*100</f>
        <v>2551.182584328405</v>
      </c>
      <c r="L23" s="161">
        <f>+Download!L25/'Per $100K GDP'!L$313*100</f>
        <v>2566.1189889623865</v>
      </c>
      <c r="M23" s="161">
        <f>+Download!M25/'Per $100K GDP'!M$313*100</f>
        <v>2618.7432675044884</v>
      </c>
      <c r="N23" s="161">
        <f>+Download!N25/'Per $100K GDP'!N$313*100</f>
        <v>2830.030771311669</v>
      </c>
      <c r="O23" s="161">
        <f>+Download!O25/'Per $100K GDP'!O$313*100</f>
        <v>3072.6174694358519</v>
      </c>
      <c r="P23" s="161">
        <f>+Download!P25/'Per $100K GDP'!P$313*100</f>
        <v>3432.4521733724964</v>
      </c>
      <c r="Q23" s="161">
        <f>+Download!Q25/'Per $100K GDP'!Q$313*100</f>
        <v>3601.112599155249</v>
      </c>
      <c r="R23" s="161">
        <f>+Download!R25/'Per $100K GDP'!R$313*100</f>
        <v>3738.5034316041015</v>
      </c>
      <c r="S23" s="161">
        <f>+Download!S25/'Per $100K GDP'!S$313*100</f>
        <v>3880.6735764960308</v>
      </c>
      <c r="T23" s="161">
        <f>+Download!T25/'Per $100K GDP'!T$313*100</f>
        <v>3913.4527405587655</v>
      </c>
      <c r="U23" s="161">
        <f>+Download!U25/'Per $100K GDP'!U$313*100</f>
        <v>3910.7294417201056</v>
      </c>
      <c r="V23" s="161">
        <f>+Download!V25/'Per $100K GDP'!V$313*100</f>
        <v>3815.7301112252649</v>
      </c>
      <c r="W23" s="161">
        <f>+Download!W25/'Per $100K GDP'!W$313*100</f>
        <v>3664.3288996372435</v>
      </c>
      <c r="X23" s="161">
        <f>+Download!X25/'Per $100K GDP'!X$313*100</f>
        <v>3631.9839971620581</v>
      </c>
      <c r="Y23" s="161">
        <f>+Download!Y25/'Per $100K GDP'!Y$313*100</f>
        <v>3856.1990042216457</v>
      </c>
      <c r="Z23" s="161">
        <f>+Download!Z25/'Per $100K GDP'!Z$313*100</f>
        <v>4085.722954150539</v>
      </c>
      <c r="AA23" s="161">
        <f>+Download!AA25/'Per $100K GDP'!AA$313*100</f>
        <v>4290.7945360206131</v>
      </c>
      <c r="AB23" s="161">
        <f>+Download!AB25/'Per $100K GDP'!AB$313*100</f>
        <v>4382.6166801780191</v>
      </c>
      <c r="AC23" s="161">
        <f>+Download!AC25/'Per $100K GDP'!AC$313*100</f>
        <v>4464.5858063915466</v>
      </c>
      <c r="AD23" s="161">
        <f>+Download!AD25/'Per $100K GDP'!AD$313*100</f>
        <v>4520.3694637076442</v>
      </c>
      <c r="AE23" s="161">
        <f>+Download!AE25/'Per $100K GDP'!AE$313*100</f>
        <v>4795.5930712355739</v>
      </c>
      <c r="AF23" s="161">
        <f>+Download!AF25/'Per $100K GDP'!AF$313*100</f>
        <v>4902.158292887937</v>
      </c>
      <c r="AG23" s="161">
        <f>+Download!AG25/'Per $100K GDP'!AG$313*100</f>
        <v>5709.9746090769077</v>
      </c>
      <c r="AH23" s="161">
        <f>+Download!AH25/'Per $100K GDP'!AH$313*100</f>
        <v>5925.1072743859177</v>
      </c>
      <c r="AI23" s="161">
        <f>+Download!AI25/'Per $100K GDP'!AI$313*100</f>
        <v>6014.6691635455672</v>
      </c>
      <c r="AJ23" s="161">
        <f>+Download!AJ25/'Per $100K GDP'!AJ$313*100</f>
        <v>5551.4463635002248</v>
      </c>
      <c r="AK23" s="161">
        <f>+Download!AK25/'Per $100K GDP'!AK$313*100</f>
        <v>5643.6290828388092</v>
      </c>
      <c r="AL23" s="161">
        <f>+Download!AL25/'Per $100K GDP'!AL$313*100</f>
        <v>5834.9628856413819</v>
      </c>
      <c r="AM23" s="164"/>
      <c r="AN23" s="165">
        <f>SUM(AN25:AN39)</f>
        <v>6064.6761189880444</v>
      </c>
      <c r="AO23" s="165">
        <f>SUM(AO25:AO39)</f>
        <v>6615.5211688704585</v>
      </c>
    </row>
    <row r="24" spans="1:41">
      <c r="A24" s="30"/>
      <c r="B24" s="162"/>
      <c r="C24" s="162"/>
      <c r="D24" s="162"/>
      <c r="E24" s="162"/>
      <c r="F24" s="162"/>
      <c r="G24" s="162"/>
      <c r="H24" s="162"/>
      <c r="I24" s="162"/>
      <c r="J24" s="162"/>
      <c r="K24" s="162"/>
      <c r="L24" s="162"/>
      <c r="M24" s="162"/>
      <c r="N24" s="162"/>
      <c r="O24" s="162"/>
      <c r="P24" s="162"/>
      <c r="Q24" s="162"/>
      <c r="R24" s="162"/>
      <c r="S24" s="162"/>
      <c r="T24" s="162"/>
      <c r="U24" s="162"/>
      <c r="V24" s="162"/>
      <c r="W24" s="162"/>
      <c r="X24" s="162"/>
      <c r="Y24" s="162"/>
      <c r="Z24" s="162"/>
      <c r="AA24" s="162"/>
      <c r="AB24" s="162"/>
      <c r="AC24" s="162"/>
      <c r="AD24" s="162"/>
      <c r="AE24" s="163"/>
      <c r="AF24" s="163"/>
      <c r="AG24" s="163"/>
      <c r="AH24" s="163"/>
      <c r="AI24" s="163"/>
      <c r="AJ24" s="166"/>
      <c r="AK24" s="163"/>
      <c r="AL24" s="157"/>
      <c r="AM24" s="157"/>
      <c r="AN24" s="157"/>
      <c r="AO24" s="157"/>
    </row>
    <row r="25" spans="1:41">
      <c r="A25" s="99" t="s">
        <v>449</v>
      </c>
      <c r="B25" s="159">
        <f>+Download!B27/'Per $100K GDP'!B$313*100</f>
        <v>764.59485558774475</v>
      </c>
      <c r="C25" s="159">
        <f>+Download!C27/'Per $100K GDP'!C$313*100</f>
        <v>774.31906614785987</v>
      </c>
      <c r="D25" s="159">
        <f>+Download!D27/'Per $100K GDP'!D$313*100</f>
        <v>851.0440503432493</v>
      </c>
      <c r="E25" s="159">
        <f>+Download!E27/'Per $100K GDP'!E$313*100</f>
        <v>921.36120316084634</v>
      </c>
      <c r="F25" s="159">
        <f>+Download!F27/'Per $100K GDP'!F$313*100</f>
        <v>1036.6637496605208</v>
      </c>
      <c r="G25" s="159">
        <f>+Download!G27/'Per $100K GDP'!G$313*100</f>
        <v>1073.2540735929513</v>
      </c>
      <c r="H25" s="159">
        <f>+Download!H27/'Per $100K GDP'!H$313*100</f>
        <v>1049.2815219591175</v>
      </c>
      <c r="I25" s="159">
        <f>+Download!I27/'Per $100K GDP'!I$313*100</f>
        <v>1120.2931809666543</v>
      </c>
      <c r="J25" s="159">
        <f>+Download!J27/'Per $100K GDP'!J$313*100</f>
        <v>1080.6199157866888</v>
      </c>
      <c r="K25" s="159">
        <f>+Download!K27/'Per $100K GDP'!K$313*100</f>
        <v>1045.1075932160859</v>
      </c>
      <c r="L25" s="159">
        <f>+Download!L27/'Per $100K GDP'!L$313*100</f>
        <v>1009.1365831894627</v>
      </c>
      <c r="M25" s="159">
        <f>+Download!M27/'Per $100K GDP'!M$313*100</f>
        <v>1031.1131059245961</v>
      </c>
      <c r="N25" s="159">
        <f>+Download!N27/'Per $100K GDP'!N$313*100</f>
        <v>1114.3948872282149</v>
      </c>
      <c r="O25" s="159">
        <f>+Download!O27/'Per $100K GDP'!O$313*100</f>
        <v>1124.4496816746043</v>
      </c>
      <c r="P25" s="159">
        <f>+Download!P27/'Per $100K GDP'!P$313*100</f>
        <v>1255.4431442025268</v>
      </c>
      <c r="Q25" s="159">
        <f>+Download!Q27/'Per $100K GDP'!Q$313*100</f>
        <v>1335.3838908593211</v>
      </c>
      <c r="R25" s="159">
        <f>+Download!R27/'Per $100K GDP'!R$313*100</f>
        <v>1410.6393620272861</v>
      </c>
      <c r="S25" s="159">
        <f>+Download!S27/'Per $100K GDP'!S$313*100</f>
        <v>1497.784634860353</v>
      </c>
      <c r="T25" s="159">
        <f>+Download!T27/'Per $100K GDP'!T$313*100</f>
        <v>1555.3313362495769</v>
      </c>
      <c r="U25" s="159">
        <f>+Download!U27/'Per $100K GDP'!U$313*100</f>
        <v>1605.2315164089023</v>
      </c>
      <c r="V25" s="159">
        <f>+Download!V27/'Per $100K GDP'!V$313*100</f>
        <v>1512.9986152677893</v>
      </c>
      <c r="W25" s="159">
        <f>+Download!W27/'Per $100K GDP'!W$313*100</f>
        <v>1361.2533515588034</v>
      </c>
      <c r="X25" s="159">
        <f>+Download!X27/'Per $100K GDP'!X$313*100</f>
        <v>1260.6472083719279</v>
      </c>
      <c r="Y25" s="159">
        <f>+Download!Y27/'Per $100K GDP'!Y$313*100</f>
        <v>1319.0844897109214</v>
      </c>
      <c r="Z25" s="159">
        <f>+Download!Z27/'Per $100K GDP'!Z$313*100</f>
        <v>1338.3041123849625</v>
      </c>
      <c r="AA25" s="159">
        <f>+Download!AA27/'Per $100K GDP'!AA$313*100</f>
        <v>1334.6687374254352</v>
      </c>
      <c r="AB25" s="159">
        <f>+Download!AB27/'Per $100K GDP'!AB$313*100</f>
        <v>1357.2953030127558</v>
      </c>
      <c r="AC25" s="159">
        <f>+Download!AC27/'Per $100K GDP'!AC$313*100</f>
        <v>1406.5668908906114</v>
      </c>
      <c r="AD25" s="159">
        <f>+Download!AD27/'Per $100K GDP'!AD$313*100</f>
        <v>1328.6005539032642</v>
      </c>
      <c r="AE25" s="159">
        <f>+Download!AE27/'Per $100K GDP'!AE$313*100</f>
        <v>1397.6987900495012</v>
      </c>
      <c r="AF25" s="159">
        <f>+Download!AF27/'Per $100K GDP'!AF$313*100</f>
        <v>1481.2844011821805</v>
      </c>
      <c r="AG25" s="159">
        <f>+Download!AG27/'Per $100K GDP'!AG$313*100</f>
        <v>1627.9258529546432</v>
      </c>
      <c r="AH25" s="159">
        <f>+Download!AH27/'Per $100K GDP'!AH$313*100</f>
        <v>1659.5263033415549</v>
      </c>
      <c r="AI25" s="159">
        <f>+Download!AI27/'Per $100K GDP'!AI$313*100</f>
        <v>1662.7522888056596</v>
      </c>
      <c r="AJ25" s="159">
        <f>+Download!AJ27/'Per $100K GDP'!AJ$313*100</f>
        <v>1587.748964209055</v>
      </c>
      <c r="AK25" s="159">
        <f>+Download!AK27/'Per $100K GDP'!AK$313*100</f>
        <v>1582.6940705360159</v>
      </c>
      <c r="AL25" s="159">
        <f>+Download!AL27/'Per $100K GDP'!AL$313*100</f>
        <v>1522.668754349339</v>
      </c>
      <c r="AM25" s="159"/>
      <c r="AN25" s="159">
        <f>+Download!AN27/'Per $100K GDP'!AN$313*100</f>
        <v>1490.1807061440088</v>
      </c>
      <c r="AO25" s="159">
        <f>+Download!AO27/'Per $100K GDP'!AO$313*100</f>
        <v>1519.3091420334217</v>
      </c>
    </row>
    <row r="26" spans="1:41">
      <c r="A26" s="99" t="s">
        <v>450</v>
      </c>
      <c r="B26" s="159">
        <f>+Download!B28/'Per $100K GDP'!B$313*100</f>
        <v>300.93933807391807</v>
      </c>
      <c r="C26" s="159">
        <f>+Download!C28/'Per $100K GDP'!C$313*100</f>
        <v>321.40077821011675</v>
      </c>
      <c r="D26" s="159">
        <f>+Download!D28/'Per $100K GDP'!D$313*100</f>
        <v>362.98627002288328</v>
      </c>
      <c r="E26" s="159">
        <f>+Download!E28/'Per $100K GDP'!E$313*100</f>
        <v>393.54448126433851</v>
      </c>
      <c r="F26" s="159">
        <f>+Download!F28/'Per $100K GDP'!F$313*100</f>
        <v>446.99598660188894</v>
      </c>
      <c r="G26" s="159">
        <f>+Download!G28/'Per $100K GDP'!G$313*100</f>
        <v>493.99903984637541</v>
      </c>
      <c r="H26" s="159">
        <f>+Download!H28/'Per $100K GDP'!H$313*100</f>
        <v>492.68872697834445</v>
      </c>
      <c r="I26" s="159">
        <f>+Download!I28/'Per $100K GDP'!I$313*100</f>
        <v>510.67815661296373</v>
      </c>
      <c r="J26" s="159">
        <f>+Download!J28/'Per $100K GDP'!J$313*100</f>
        <v>554.79376556954207</v>
      </c>
      <c r="K26" s="159">
        <f>+Download!K28/'Per $100K GDP'!K$313*100</f>
        <v>626.04822350948371</v>
      </c>
      <c r="L26" s="159">
        <f>+Download!L28/'Per $100K GDP'!L$313*100</f>
        <v>653.37238850846734</v>
      </c>
      <c r="M26" s="159">
        <f>+Download!M28/'Per $100K GDP'!M$313*100</f>
        <v>661.88509874326758</v>
      </c>
      <c r="N26" s="159">
        <f>+Download!N28/'Per $100K GDP'!N$313*100</f>
        <v>701.61972069117098</v>
      </c>
      <c r="O26" s="159">
        <f>+Download!O28/'Per $100K GDP'!O$313*100</f>
        <v>744.89779218016065</v>
      </c>
      <c r="P26" s="159">
        <f>+Download!P28/'Per $100K GDP'!P$313*100</f>
        <v>755.69956641335261</v>
      </c>
      <c r="Q26" s="159">
        <f>+Download!Q28/'Per $100K GDP'!Q$313*100</f>
        <v>771.29906253219337</v>
      </c>
      <c r="R26" s="159">
        <f>+Download!R28/'Per $100K GDP'!R$313*100</f>
        <v>805.8851315679791</v>
      </c>
      <c r="S26" s="159">
        <f>+Download!S28/'Per $100K GDP'!S$313*100</f>
        <v>837.23659572223551</v>
      </c>
      <c r="T26" s="159">
        <f>+Download!T28/'Per $100K GDP'!T$313*100</f>
        <v>841.98388127796647</v>
      </c>
      <c r="U26" s="159">
        <f>+Download!U28/'Per $100K GDP'!U$313*100</f>
        <v>838.51612599019222</v>
      </c>
      <c r="V26" s="159">
        <f>+Download!V28/'Per $100K GDP'!V$313*100</f>
        <v>835.76405949881632</v>
      </c>
      <c r="W26" s="159">
        <f>+Download!W28/'Per $100K GDP'!W$313*100</f>
        <v>830.74496609011101</v>
      </c>
      <c r="X26" s="159">
        <f>+Download!X28/'Per $100K GDP'!X$313*100</f>
        <v>859.38393015510121</v>
      </c>
      <c r="Y26" s="159">
        <f>+Download!Y28/'Per $100K GDP'!Y$313*100</f>
        <v>923.13954148760956</v>
      </c>
      <c r="Z26" s="159">
        <f>+Download!Z28/'Per $100K GDP'!Z$313*100</f>
        <v>984.7291048000809</v>
      </c>
      <c r="AA26" s="159">
        <f>+Download!AA28/'Per $100K GDP'!AA$313*100</f>
        <v>1074.8826373936679</v>
      </c>
      <c r="AB26" s="159">
        <f>+Download!AB28/'Per $100K GDP'!AB$313*100</f>
        <v>1090.6308422811574</v>
      </c>
      <c r="AC26" s="159">
        <f>+Download!AC28/'Per $100K GDP'!AC$313*100</f>
        <v>1163.706755425211</v>
      </c>
      <c r="AD26" s="159">
        <f>+Download!AD28/'Per $100K GDP'!AD$313*100</f>
        <v>1392.5040373555869</v>
      </c>
      <c r="AE26" s="159">
        <f>+Download!AE28/'Per $100K GDP'!AE$313*100</f>
        <v>1582.7939872511852</v>
      </c>
      <c r="AF26" s="159">
        <f>+Download!AF28/'Per $100K GDP'!AF$313*100</f>
        <v>1540.8001409940077</v>
      </c>
      <c r="AG26" s="159">
        <f>+Download!AG28/'Per $100K GDP'!AG$313*100</f>
        <v>1759.9517156216614</v>
      </c>
      <c r="AH26" s="159">
        <f>+Download!AH28/'Per $100K GDP'!AH$313*100</f>
        <v>1789.9246545257965</v>
      </c>
      <c r="AI26" s="159">
        <f>+Download!AI28/'Per $100K GDP'!AI$313*100</f>
        <v>1903.5320432792344</v>
      </c>
      <c r="AJ26" s="159">
        <f>+Download!AJ28/'Per $100K GDP'!AJ$313*100</f>
        <v>1766.8659212299706</v>
      </c>
      <c r="AK26" s="159">
        <f>+Download!AK28/'Per $100K GDP'!AK$313*100</f>
        <v>1842.4699667100886</v>
      </c>
      <c r="AL26" s="159">
        <f>+Download!AL28/'Per $100K GDP'!AL$313*100</f>
        <v>1869.8097889120852</v>
      </c>
      <c r="AM26" s="159"/>
      <c r="AN26" s="159">
        <f>+Download!AN28/'Per $100K GDP'!AN$313*100</f>
        <v>1917.3366694467611</v>
      </c>
      <c r="AO26" s="159">
        <f>+Download!AO28/'Per $100K GDP'!AO$313*100</f>
        <v>2182.5692726593225</v>
      </c>
    </row>
    <row r="27" spans="1:41">
      <c r="A27" s="99" t="s">
        <v>213</v>
      </c>
      <c r="B27" s="159">
        <v>0</v>
      </c>
      <c r="C27" s="159">
        <v>0</v>
      </c>
      <c r="D27" s="159">
        <v>0</v>
      </c>
      <c r="E27" s="159">
        <v>0</v>
      </c>
      <c r="F27" s="159">
        <v>0</v>
      </c>
      <c r="G27" s="159">
        <v>0</v>
      </c>
      <c r="H27" s="159">
        <v>0</v>
      </c>
      <c r="I27" s="159">
        <v>0</v>
      </c>
      <c r="J27" s="159">
        <v>0</v>
      </c>
      <c r="K27" s="159">
        <v>0</v>
      </c>
      <c r="L27" s="159">
        <v>0</v>
      </c>
      <c r="M27" s="159">
        <v>0</v>
      </c>
      <c r="N27" s="159">
        <v>0</v>
      </c>
      <c r="O27" s="159">
        <v>0</v>
      </c>
      <c r="P27" s="159">
        <v>0</v>
      </c>
      <c r="Q27" s="159">
        <v>0</v>
      </c>
      <c r="R27" s="159">
        <v>0</v>
      </c>
      <c r="S27" s="159">
        <v>0</v>
      </c>
      <c r="T27" s="159">
        <v>0</v>
      </c>
      <c r="U27" s="159">
        <v>0</v>
      </c>
      <c r="V27" s="159">
        <f>+Download!V29/'Per $100K GDP'!V$313*100</f>
        <v>5.5835976236208514E-2</v>
      </c>
      <c r="W27" s="159">
        <f>+Download!W29/'Per $100K GDP'!W$313*100</f>
        <v>5.9408022711739656</v>
      </c>
      <c r="X27" s="159">
        <f>+Download!X29/'Per $100K GDP'!X$313*100</f>
        <v>12.021836384777595</v>
      </c>
      <c r="Y27" s="159">
        <f>+Download!Y29/'Per $100K GDP'!Y$313*100</f>
        <v>35.013157147454706</v>
      </c>
      <c r="Z27" s="159">
        <f>+Download!Z29/'Per $100K GDP'!Z$313*100</f>
        <v>33.851556969357077</v>
      </c>
      <c r="AA27" s="159">
        <f>+Download!AA29/'Per $100K GDP'!AA$313*100</f>
        <v>38.42963538173732</v>
      </c>
      <c r="AB27" s="159">
        <f>+Download!AB29/'Per $100K GDP'!AB$313*100</f>
        <v>38.110285723739722</v>
      </c>
      <c r="AC27" s="159">
        <f>+Download!AC29/'Per $100K GDP'!AC$313*100</f>
        <v>39.793931212128264</v>
      </c>
      <c r="AD27" s="159">
        <f>+Download!AD29/'Per $100K GDP'!AD$313*100</f>
        <v>39.832805980401467</v>
      </c>
      <c r="AE27" s="159">
        <f>+Download!AE29/'Per $100K GDP'!AE$313*100</f>
        <v>41.890957836750935</v>
      </c>
      <c r="AF27" s="159">
        <f>+Download!AF29/'Per $100K GDP'!AF$313*100</f>
        <v>46.772050649385868</v>
      </c>
      <c r="AG27" s="159">
        <f>+Download!AG29/'Per $100K GDP'!AG$313*100</f>
        <v>52.356638408280489</v>
      </c>
      <c r="AH27" s="159">
        <f>+Download!AH29/'Per $100K GDP'!AH$313*100</f>
        <v>53.295942156299624</v>
      </c>
      <c r="AI27" s="159">
        <f>+Download!AI29/'Per $100K GDP'!AI$313*100</f>
        <v>56.134259259259252</v>
      </c>
      <c r="AJ27" s="159">
        <f>+Download!AJ29/'Per $100K GDP'!AJ$313*100</f>
        <v>56.562921180052918</v>
      </c>
      <c r="AK27" s="159">
        <f>+Download!AK29/'Per $100K GDP'!AK$313*100</f>
        <v>57.189897235489951</v>
      </c>
      <c r="AL27" s="159">
        <f>+Download!AL29/'Per $100K GDP'!AL$313*100</f>
        <v>54.030387381118075</v>
      </c>
      <c r="AM27" s="159"/>
      <c r="AN27" s="159">
        <f>+Download!AN29/'Per $100K GDP'!AN$313*100</f>
        <v>58.982485404503748</v>
      </c>
      <c r="AO27" s="159">
        <f>+Download!AO29/'Per $100K GDP'!AO$313*100</f>
        <v>27.095086401736928</v>
      </c>
    </row>
    <row r="28" spans="1:41">
      <c r="A28" s="99" t="s">
        <v>451</v>
      </c>
      <c r="B28" s="159">
        <f>+Download!B30/'Per $100K GDP'!B$313*100</f>
        <v>468.79115090861217</v>
      </c>
      <c r="C28" s="159">
        <f>+Download!C30/'Per $100K GDP'!C$313*100</f>
        <v>482.76264591439684</v>
      </c>
      <c r="D28" s="159">
        <f>+Download!D30/'Per $100K GDP'!D$313*100</f>
        <v>499.03461098398168</v>
      </c>
      <c r="E28" s="159">
        <f>+Download!E30/'Per $100K GDP'!E$313*100</f>
        <v>536.35610502166708</v>
      </c>
      <c r="F28" s="159">
        <f>+Download!F30/'Per $100K GDP'!F$313*100</f>
        <v>524.78952291861549</v>
      </c>
      <c r="G28" s="159">
        <f>+Download!G30/'Per $100K GDP'!G$313*100</f>
        <v>536.13284007794186</v>
      </c>
      <c r="H28" s="159">
        <f>+Download!H30/'Per $100K GDP'!H$313*100</f>
        <v>507.51366120218574</v>
      </c>
      <c r="I28" s="159">
        <f>+Download!I30/'Per $100K GDP'!I$313*100</f>
        <v>530.51236418134135</v>
      </c>
      <c r="J28" s="159">
        <f>+Download!J30/'Per $100K GDP'!J$313*100</f>
        <v>551.02400740724397</v>
      </c>
      <c r="K28" s="159">
        <f>+Download!K30/'Per $100K GDP'!K$313*100</f>
        <v>573.7259248415902</v>
      </c>
      <c r="L28" s="159">
        <f>+Download!L30/'Per $100K GDP'!L$313*100</f>
        <v>590.9099726484452</v>
      </c>
      <c r="M28" s="159">
        <f>+Download!M30/'Per $100K GDP'!M$313*100</f>
        <v>621.25673249551164</v>
      </c>
      <c r="N28" s="159">
        <f>+Download!N30/'Per $100K GDP'!N$313*100</f>
        <v>694.9413316200588</v>
      </c>
      <c r="O28" s="159">
        <f>+Download!O30/'Per $100K GDP'!O$313*100</f>
        <v>859.7731624686993</v>
      </c>
      <c r="P28" s="159">
        <f>+Download!P30/'Per $100K GDP'!P$313*100</f>
        <v>1054.0817753741435</v>
      </c>
      <c r="Q28" s="159">
        <f>+Download!Q30/'Per $100K GDP'!Q$313*100</f>
        <v>1115.159899336267</v>
      </c>
      <c r="R28" s="159">
        <f>+Download!R30/'Per $100K GDP'!R$313*100</f>
        <v>1139.7093556364443</v>
      </c>
      <c r="S28" s="159">
        <f>+Download!S30/'Per $100K GDP'!S$313*100</f>
        <v>1174.53912493077</v>
      </c>
      <c r="T28" s="159">
        <f>+Download!T30/'Per $100K GDP'!T$313*100</f>
        <v>1153.0025193336926</v>
      </c>
      <c r="U28" s="159">
        <f>+Download!U30/'Per $100K GDP'!U$313*100</f>
        <v>1126.3674085250848</v>
      </c>
      <c r="V28" s="159">
        <f>+Download!V30/'Per $100K GDP'!V$313*100</f>
        <v>1130.4998436592666</v>
      </c>
      <c r="W28" s="159">
        <f>+Download!W30/'Per $100K GDP'!W$313*100</f>
        <v>1136.0285999684559</v>
      </c>
      <c r="X28" s="159">
        <f>+Download!X30/'Per $100K GDP'!X$313*100</f>
        <v>1161.989318302753</v>
      </c>
      <c r="Y28" s="159">
        <f>+Download!Y30/'Per $100K GDP'!Y$313*100</f>
        <v>1224.5991329534484</v>
      </c>
      <c r="Z28" s="159">
        <f>+Download!Z30/'Per $100K GDP'!Z$313*100</f>
        <v>1356.1952394524176</v>
      </c>
      <c r="AA28" s="159">
        <f>+Download!AA30/'Per $100K GDP'!AA$313*100</f>
        <v>1417.9961879213583</v>
      </c>
      <c r="AB28" s="159">
        <f>+Download!AB30/'Per $100K GDP'!AB$313*100</f>
        <v>1457.8280363317506</v>
      </c>
      <c r="AC28" s="159">
        <f>+Download!AC30/'Per $100K GDP'!AC$313*100</f>
        <v>1409.8953362971238</v>
      </c>
      <c r="AD28" s="159">
        <f>+Download!AD30/'Per $100K GDP'!AD$313*100</f>
        <v>1319.9047111007183</v>
      </c>
      <c r="AE28" s="159">
        <f>+Download!AE30/'Per $100K GDP'!AE$313*100</f>
        <v>1330.9036577788017</v>
      </c>
      <c r="AF28" s="159">
        <f>+Download!AF30/'Per $100K GDP'!AF$313*100</f>
        <v>1365.3778368265503</v>
      </c>
      <c r="AG28" s="159">
        <f>+Download!AG30/'Per $100K GDP'!AG$313*100</f>
        <v>1740.7628376784646</v>
      </c>
      <c r="AH28" s="159">
        <f>+Download!AH30/'Per $100K GDP'!AH$313*100</f>
        <v>1843.2341115653614</v>
      </c>
      <c r="AI28" s="159">
        <f>+Download!AI30/'Per $100K GDP'!AI$313*100</f>
        <v>1787.8953391593839</v>
      </c>
      <c r="AJ28" s="159">
        <f>+Download!AJ30/'Per $100K GDP'!AJ$313*100</f>
        <v>1563.2581240952429</v>
      </c>
      <c r="AK28" s="159">
        <f>+Download!AK30/'Per $100K GDP'!AK$313*100</f>
        <v>1600.5210594876251</v>
      </c>
      <c r="AL28" s="159">
        <f>+Download!AL30/'Per $100K GDP'!AL$313*100</f>
        <v>1748.2718626768728</v>
      </c>
      <c r="AM28" s="159"/>
      <c r="AN28" s="159">
        <f>+Download!AN30/'Per $100K GDP'!AN$313*100</f>
        <v>1851.9877675840978</v>
      </c>
      <c r="AO28" s="159">
        <f>+Download!AO30/'Per $100K GDP'!AO$313*100</f>
        <v>1897.6882418892703</v>
      </c>
    </row>
    <row r="29" spans="1:41">
      <c r="A29" s="99" t="s">
        <v>361</v>
      </c>
      <c r="B29" s="159">
        <f>+Download!B31/'Per $100K GDP'!B$313*100</f>
        <v>20.498639276621898</v>
      </c>
      <c r="C29" s="159">
        <f>+Download!C31/'Per $100K GDP'!C$313*100</f>
        <v>21.595330739299612</v>
      </c>
      <c r="D29" s="159">
        <f>+Download!D31/'Per $100K GDP'!D$313*100</f>
        <v>22.776029748283751</v>
      </c>
      <c r="E29" s="159">
        <f>+Download!E31/'Per $100K GDP'!E$313*100</f>
        <v>21.63522814172827</v>
      </c>
      <c r="F29" s="159">
        <f>+Download!F31/'Per $100K GDP'!F$313*100</f>
        <v>19.73505537282356</v>
      </c>
      <c r="G29" s="159">
        <f>+Download!G31/'Per $100K GDP'!G$313*100</f>
        <v>19.541950241450397</v>
      </c>
      <c r="H29" s="159">
        <f>+Download!H31/'Per $100K GDP'!H$313*100</f>
        <v>19.985832827362881</v>
      </c>
      <c r="I29" s="159">
        <f>+Download!I31/'Per $100K GDP'!I$313*100</f>
        <v>20.419632821281379</v>
      </c>
      <c r="J29" s="159">
        <f>+Download!J31/'Per $100K GDP'!J$313*100</f>
        <v>19.179471352042501</v>
      </c>
      <c r="K29" s="159">
        <f>+Download!K31/'Per $100K GDP'!K$313*100</f>
        <v>18.109956293523496</v>
      </c>
      <c r="L29" s="159">
        <f>+Download!L31/'Per $100K GDP'!L$313*100</f>
        <v>18.447750771081065</v>
      </c>
      <c r="M29" s="159">
        <f>+Download!M31/'Per $100K GDP'!M$313*100</f>
        <v>18.850987432675044</v>
      </c>
      <c r="N29" s="159">
        <f>+Download!N31/'Per $100K GDP'!N$313*100</f>
        <v>18.88546985425895</v>
      </c>
      <c r="O29" s="159">
        <f>+Download!O31/'Per $100K GDP'!O$313*100</f>
        <v>21.439910967087279</v>
      </c>
      <c r="P29" s="159">
        <f>+Download!P31/'Per $100K GDP'!P$313*100</f>
        <v>24.212472997964163</v>
      </c>
      <c r="Q29" s="159">
        <f>+Download!Q31/'Per $100K GDP'!Q$313*100</f>
        <v>25.636874714859676</v>
      </c>
      <c r="R29" s="159">
        <f>+Download!R31/'Per $100K GDP'!R$313*100</f>
        <v>25.313290171997</v>
      </c>
      <c r="S29" s="159">
        <f>+Download!S31/'Per $100K GDP'!S$313*100</f>
        <v>26.531634886726273</v>
      </c>
      <c r="T29" s="159">
        <f>+Download!T31/'Per $100K GDP'!T$313*100</f>
        <v>25.45655089430079</v>
      </c>
      <c r="U29" s="159">
        <f>+Download!U31/'Per $100K GDP'!U$313*100</f>
        <v>25.627121840814787</v>
      </c>
      <c r="V29" s="159">
        <f>+Download!V31/'Per $100K GDP'!V$313*100</f>
        <v>24.020636976816906</v>
      </c>
      <c r="W29" s="159">
        <f>+Download!W31/'Per $100K GDP'!W$313*100</f>
        <v>23.142842121865307</v>
      </c>
      <c r="X29" s="159">
        <f>+Download!X31/'Per $100K GDP'!X$313*100</f>
        <v>23.442580950316312</v>
      </c>
      <c r="Y29" s="159">
        <f>+Download!Y31/'Per $100K GDP'!Y$313*100</f>
        <v>24.241334267269938</v>
      </c>
      <c r="Z29" s="159">
        <f>+Download!Z31/'Per $100K GDP'!Z$313*100</f>
        <v>25.898923406485302</v>
      </c>
      <c r="AA29" s="159">
        <f>+Download!AA31/'Per $100K GDP'!AA$313*100</f>
        <v>25.987434259291941</v>
      </c>
      <c r="AB29" s="159">
        <f>+Download!AB31/'Per $100K GDP'!AB$313*100</f>
        <v>25.3379216782754</v>
      </c>
      <c r="AC29" s="159">
        <f>+Download!AC31/'Per $100K GDP'!AC$313*100</f>
        <v>24.183599841724273</v>
      </c>
      <c r="AD29" s="159">
        <f>+Download!AD31/'Per $100K GDP'!AD$313*100</f>
        <v>23.77107280393432</v>
      </c>
      <c r="AE29" s="159">
        <f>+Download!AE31/'Per $100K GDP'!AE$313*100</f>
        <v>22.851517499947636</v>
      </c>
      <c r="AF29" s="159">
        <f>+Download!AF31/'Per $100K GDP'!AF$313*100</f>
        <v>22.030313711667254</v>
      </c>
      <c r="AG29" s="159">
        <f>+Download!AG31/'Per $100K GDP'!AG$313*100</f>
        <v>25.279924520971793</v>
      </c>
      <c r="AH29" s="159">
        <f>+Download!AH31/'Per $100K GDP'!AH$313*100</f>
        <v>29.455688076494241</v>
      </c>
      <c r="AI29" s="159">
        <f>+Download!AI31/'Per $100K GDP'!AI$313*100</f>
        <v>27.153558052434455</v>
      </c>
      <c r="AJ29" s="159">
        <f>+Download!AJ31/'Per $100K GDP'!AJ$313*100</f>
        <v>28.228423101881894</v>
      </c>
      <c r="AK29" s="159">
        <f>+Download!AK31/'Per $100K GDP'!AK$313*100</f>
        <v>25.77555845033049</v>
      </c>
      <c r="AL29" s="159">
        <f>+Download!AL31/'Per $100K GDP'!AL$313*100</f>
        <v>26.154024588262587</v>
      </c>
      <c r="AM29" s="159"/>
      <c r="AN29" s="159">
        <f>+Download!AN31/'Per $100K GDP'!AN$313*100</f>
        <v>27.856547122602173</v>
      </c>
      <c r="AO29" s="159">
        <f>+Download!AO31/'Per $100K GDP'!AO$313*100</f>
        <v>24.118631097506714</v>
      </c>
    </row>
    <row r="30" spans="1:41">
      <c r="A30" s="99" t="s">
        <v>362</v>
      </c>
      <c r="B30" s="159">
        <f>+Download!B32/'Per $100K GDP'!B$313*100</f>
        <v>230.53287683258716</v>
      </c>
      <c r="C30" s="159">
        <f>+Download!C32/'Per $100K GDP'!C$313*100</f>
        <v>218.32684824902722</v>
      </c>
      <c r="D30" s="159">
        <f>+Download!D32/'Per $100K GDP'!D$313*100</f>
        <v>232.87328375286037</v>
      </c>
      <c r="E30" s="159">
        <f>+Download!E32/'Per $100K GDP'!E$313*100</f>
        <v>221.89650777466224</v>
      </c>
      <c r="F30" s="159">
        <f>+Download!F32/'Per $100K GDP'!F$313*100</f>
        <v>226.83243308488485</v>
      </c>
      <c r="G30" s="159">
        <f>+Download!G32/'Per $100K GDP'!G$313*100</f>
        <v>233.59972889780013</v>
      </c>
      <c r="H30" s="159">
        <f>+Download!H32/'Per $100K GDP'!H$313*100</f>
        <v>224.14490993725965</v>
      </c>
      <c r="I30" s="159">
        <f>+Download!I32/'Per $100K GDP'!I$313*100</f>
        <v>223.53877856875238</v>
      </c>
      <c r="J30" s="159">
        <f>+Download!J32/'Per $100K GDP'!J$313*100</f>
        <v>217.60984105288682</v>
      </c>
      <c r="K30" s="159">
        <f>+Download!K32/'Per $100K GDP'!K$313*100</f>
        <v>215.37464187875113</v>
      </c>
      <c r="L30" s="159">
        <f>+Download!L32/'Per $100K GDP'!L$313*100</f>
        <v>212.60499311361562</v>
      </c>
      <c r="M30" s="159">
        <f>+Download!M32/'Per $100K GDP'!M$313*100</f>
        <v>206.24775583482946</v>
      </c>
      <c r="N30" s="159">
        <f>+Download!N32/'Per $100K GDP'!N$313*100</f>
        <v>207.63872451222397</v>
      </c>
      <c r="O30" s="159">
        <f>+Download!O32/'Per $100K GDP'!O$313*100</f>
        <v>215.34835763735452</v>
      </c>
      <c r="P30" s="159">
        <f>+Download!P32/'Per $100K GDP'!P$313*100</f>
        <v>225.74478996689825</v>
      </c>
      <c r="Q30" s="159">
        <f>+Download!Q32/'Per $100K GDP'!Q$313*100</f>
        <v>225.43378121826666</v>
      </c>
      <c r="R30" s="159">
        <f>+Download!R32/'Per $100K GDP'!R$313*100</f>
        <v>225.38831309566811</v>
      </c>
      <c r="S30" s="159">
        <f>+Download!S32/'Per $100K GDP'!S$313*100</f>
        <v>224.18704011393308</v>
      </c>
      <c r="T30" s="159">
        <f>+Download!T32/'Per $100K GDP'!T$313*100</f>
        <v>214.88286978428991</v>
      </c>
      <c r="U30" s="159">
        <f>+Download!U32/'Per $100K GDP'!U$313*100</f>
        <v>207.6221237268955</v>
      </c>
      <c r="V30" s="159">
        <f>+Download!V32/'Per $100K GDP'!V$313*100</f>
        <v>202.20440434180551</v>
      </c>
      <c r="W30" s="159">
        <f>+Download!W32/'Per $100K GDP'!W$313*100</f>
        <v>197.06640029441144</v>
      </c>
      <c r="X30" s="159">
        <f>+Download!X32/'Per $100K GDP'!X$313*100</f>
        <v>197.96614177883762</v>
      </c>
      <c r="Y30" s="159">
        <f>+Download!Y32/'Per $100K GDP'!Y$313*100</f>
        <v>205.68691668402019</v>
      </c>
      <c r="Z30" s="159">
        <f>+Download!Z32/'Per $100K GDP'!Z$313*100</f>
        <v>215.73242376044647</v>
      </c>
      <c r="AA30" s="159">
        <f>+Download!AA32/'Per $100K GDP'!AA$313*100</f>
        <v>225.61858035367618</v>
      </c>
      <c r="AB30" s="159">
        <f>+Download!AB32/'Per $100K GDP'!AB$313*100</f>
        <v>236.22255678904088</v>
      </c>
      <c r="AC30" s="159">
        <f>+Download!AC32/'Per $100K GDP'!AC$313*100</f>
        <v>237.80151913662144</v>
      </c>
      <c r="AD30" s="159">
        <f>+Download!AD32/'Per $100K GDP'!AD$313*100</f>
        <v>233.01935738452434</v>
      </c>
      <c r="AE30" s="159">
        <f>+Download!AE32/'Per $100K GDP'!AE$313*100</f>
        <v>240.76828016672602</v>
      </c>
      <c r="AF30" s="159">
        <f>+Download!AF32/'Per $100K GDP'!AF$313*100</f>
        <v>267.13619478864462</v>
      </c>
      <c r="AG30" s="159">
        <f>+Download!AG32/'Per $100K GDP'!AG$313*100</f>
        <v>309.66520056054276</v>
      </c>
      <c r="AH30" s="159">
        <f>+Download!AH32/'Per $100K GDP'!AH$313*100</f>
        <v>327.77646383079366</v>
      </c>
      <c r="AI30" s="159">
        <f>+Download!AI32/'Per $100K GDP'!AI$313*100</f>
        <v>342.54707657095298</v>
      </c>
      <c r="AJ30" s="159">
        <f>+Download!AJ32/'Per $100K GDP'!AJ$313*100</f>
        <v>330.71681725153496</v>
      </c>
      <c r="AK30" s="159">
        <f>+Download!AK32/'Per $100K GDP'!AK$313*100</f>
        <v>332.24176195300817</v>
      </c>
      <c r="AL30" s="159">
        <f>+Download!AL32/'Per $100K GDP'!AL$313*100</f>
        <v>341.75365344467644</v>
      </c>
      <c r="AM30" s="159"/>
      <c r="AN30" s="159">
        <f>+Download!AN32/'Per $100K GDP'!AN$313*100</f>
        <v>337.35335001390047</v>
      </c>
      <c r="AO30" s="159">
        <f>+Download!AO32/'Per $100K GDP'!AO$313*100</f>
        <v>325.91073303553947</v>
      </c>
    </row>
    <row r="31" spans="1:41">
      <c r="A31" s="99" t="s">
        <v>363</v>
      </c>
      <c r="B31" s="159">
        <f>+Download!B33/'Per $100K GDP'!B$313*100</f>
        <v>57.413747695549119</v>
      </c>
      <c r="C31" s="159">
        <f>+Download!C33/'Per $100K GDP'!C$313*100</f>
        <v>55.136186770428019</v>
      </c>
      <c r="D31" s="159">
        <f>+Download!D33/'Per $100K GDP'!D$313*100</f>
        <v>53.632723112128147</v>
      </c>
      <c r="E31" s="159">
        <f>+Download!E33/'Per $100K GDP'!E$313*100</f>
        <v>46.839153708896255</v>
      </c>
      <c r="F31" s="159">
        <f>+Download!F33/'Per $100K GDP'!F$313*100</f>
        <v>46.651981049518696</v>
      </c>
      <c r="G31" s="159">
        <f>+Download!G33/'Per $100K GDP'!G$313*100</f>
        <v>33.153539860495329</v>
      </c>
      <c r="H31" s="159">
        <f>+Download!H33/'Per $100K GDP'!H$313*100</f>
        <v>30.434122647237398</v>
      </c>
      <c r="I31" s="159">
        <f>+Download!I33/'Per $100K GDP'!I$313*100</f>
        <v>28.66242038216561</v>
      </c>
      <c r="J31" s="159">
        <f>+Download!J33/'Per $100K GDP'!J$313*100</f>
        <v>27.534666343334578</v>
      </c>
      <c r="K31" s="159">
        <f>+Download!K33/'Per $100K GDP'!K$313*100</f>
        <v>25.826554298500596</v>
      </c>
      <c r="L31" s="159">
        <f>+Download!L33/'Per $100K GDP'!L$313*100</f>
        <v>25.372931659909604</v>
      </c>
      <c r="M31" s="159">
        <f>+Download!M33/'Per $100K GDP'!M$313*100</f>
        <v>22.082585278276483</v>
      </c>
      <c r="N31" s="159">
        <f>+Download!N33/'Per $100K GDP'!N$313*100</f>
        <v>23.179927636695634</v>
      </c>
      <c r="O31" s="159">
        <f>+Download!O33/'Per $100K GDP'!O$313*100</f>
        <v>24.009427014287819</v>
      </c>
      <c r="P31" s="159">
        <f>+Download!P33/'Per $100K GDP'!P$313*100</f>
        <v>28.470635771675447</v>
      </c>
      <c r="Q31" s="159">
        <f>+Download!Q33/'Per $100K GDP'!Q$313*100</f>
        <v>29.345538565688972</v>
      </c>
      <c r="R31" s="159">
        <f>+Download!R33/'Per $100K GDP'!R$313*100</f>
        <v>31.370696601739418</v>
      </c>
      <c r="S31" s="159">
        <f>+Download!S33/'Per $100K GDP'!S$313*100</f>
        <v>29.18216103594694</v>
      </c>
      <c r="T31" s="159">
        <f>+Download!T33/'Per $100K GDP'!T$313*100</f>
        <v>44.332752591404187</v>
      </c>
      <c r="U31" s="159">
        <f>+Download!U33/'Per $100K GDP'!U$313*100</f>
        <v>35.635137683892872</v>
      </c>
      <c r="V31" s="159">
        <f>+Download!V33/'Per $100K GDP'!V$313*100</f>
        <v>33.970607942109261</v>
      </c>
      <c r="W31" s="159">
        <f>+Download!W33/'Per $100K GDP'!W$313*100</f>
        <v>36.601650807002791</v>
      </c>
      <c r="X31" s="159">
        <f>+Download!X33/'Per $100K GDP'!X$313*100</f>
        <v>38.27279714629195</v>
      </c>
      <c r="Y31" s="159">
        <f>+Download!Y33/'Per $100K GDP'!Y$313*100</f>
        <v>38.477557124737331</v>
      </c>
      <c r="Z31" s="159">
        <f>+Download!Z33/'Per $100K GDP'!Z$313*100</f>
        <v>46.079305684524087</v>
      </c>
      <c r="AA31" s="159">
        <f>+Download!AA33/'Per $100K GDP'!AA$313*100</f>
        <v>46.971515301260105</v>
      </c>
      <c r="AB31" s="159">
        <f>+Download!AB33/'Per $100K GDP'!AB$313*100</f>
        <v>45.348510166603248</v>
      </c>
      <c r="AC31" s="159">
        <f>+Download!AC33/'Per $100K GDP'!AC$313*100</f>
        <v>45.651684783030362</v>
      </c>
      <c r="AD31" s="159">
        <f>+Download!AD33/'Per $100K GDP'!AD$313*100</f>
        <v>44.4803320496613</v>
      </c>
      <c r="AE31" s="159">
        <f>+Download!AE33/'Per $100K GDP'!AE$313*100</f>
        <v>41.095029637852669</v>
      </c>
      <c r="AF31" s="159">
        <f>+Download!AF33/'Per $100K GDP'!AF$313*100</f>
        <v>42.488001952224721</v>
      </c>
      <c r="AG31" s="159">
        <f>+Download!AG33/'Per $100K GDP'!AG$313*100</f>
        <v>44.850360051614338</v>
      </c>
      <c r="AH31" s="159">
        <f>+Download!AH33/'Per $100K GDP'!AH$313*100</f>
        <v>47.829171875527926</v>
      </c>
      <c r="AI31" s="159">
        <f>+Download!AI33/'Per $100K GDP'!AI$313*100</f>
        <v>49.053266749895961</v>
      </c>
      <c r="AJ31" s="159">
        <f>+Download!AJ33/'Per $100K GDP'!AJ$313*100</f>
        <v>48.388908301302855</v>
      </c>
      <c r="AK31" s="159">
        <f>+Download!AK33/'Per $100K GDP'!AK$313*100</f>
        <v>44.042794422733635</v>
      </c>
      <c r="AL31" s="159">
        <f>+Download!AL33/'Per $100K GDP'!AL$313*100</f>
        <v>44.096497332405477</v>
      </c>
      <c r="AM31" s="159"/>
      <c r="AN31" s="159">
        <f>+Download!AN33/'Per $100K GDP'!AN$313*100</f>
        <v>43.747567417292188</v>
      </c>
      <c r="AO31" s="159">
        <f>+Download!AO33/'Per $100K GDP'!AO$313*100</f>
        <v>28.1539748358278</v>
      </c>
    </row>
    <row r="32" spans="1:41">
      <c r="A32" s="99" t="s">
        <v>371</v>
      </c>
      <c r="B32" s="159">
        <f>+Download!B34/'Per $100K GDP'!B$313*100</f>
        <v>28.180142217540165</v>
      </c>
      <c r="C32" s="159">
        <f>+Download!C34/'Per $100K GDP'!C$313*100</f>
        <v>24.591439688715951</v>
      </c>
      <c r="D32" s="159">
        <f>+Download!D34/'Per $100K GDP'!D$313*100</f>
        <v>26.101258581235697</v>
      </c>
      <c r="E32" s="159">
        <f>+Download!E34/'Per $100K GDP'!E$313*100</f>
        <v>22.686719347438185</v>
      </c>
      <c r="F32" s="159">
        <f>+Download!F34/'Per $100K GDP'!F$313*100</f>
        <v>19.795407224116598</v>
      </c>
      <c r="G32" s="159">
        <f>+Download!G34/'Per $100K GDP'!G$313*100</f>
        <v>14.289345118748411</v>
      </c>
      <c r="H32" s="159">
        <f>+Download!H34/'Per $100K GDP'!H$313*100</f>
        <v>12.674559805707347</v>
      </c>
      <c r="I32" s="159">
        <f>+Download!I34/'Per $100K GDP'!I$313*100</f>
        <v>11.731922068190334</v>
      </c>
      <c r="J32" s="159">
        <f>+Download!J34/'Per $100K GDP'!J$313*100</f>
        <v>10.890412468860914</v>
      </c>
      <c r="K32" s="159">
        <f>+Download!K34/'Per $100K GDP'!K$313*100</f>
        <v>13.00738200296953</v>
      </c>
      <c r="L32" s="159">
        <f>+Download!L34/'Per $100K GDP'!L$313*100</f>
        <v>13.966751372427305</v>
      </c>
      <c r="M32" s="159">
        <f>+Download!M34/'Per $100K GDP'!M$313*100</f>
        <v>11.956912028725315</v>
      </c>
      <c r="N32" s="159">
        <f>+Download!N34/'Per $100K GDP'!N$313*100</f>
        <v>20.981976803165047</v>
      </c>
      <c r="O32" s="159">
        <f>+Download!O34/'Per $100K GDP'!O$313*100</f>
        <v>28.542904371450543</v>
      </c>
      <c r="P32" s="159">
        <f>+Download!P34/'Per $100K GDP'!P$313*100</f>
        <v>27.631435808973226</v>
      </c>
      <c r="Q32" s="159">
        <f>+Download!Q34/'Per $100K GDP'!Q$313*100</f>
        <v>29.345538565688972</v>
      </c>
      <c r="R32" s="159">
        <f>+Download!R34/'Per $100K GDP'!R$313*100</f>
        <v>29.620161716079913</v>
      </c>
      <c r="S32" s="159">
        <f>+Download!S34/'Per $100K GDP'!S$313*100</f>
        <v>32.228288102961734</v>
      </c>
      <c r="T32" s="159">
        <f>+Download!T34/'Per $100K GDP'!T$313*100</f>
        <v>26.120852813255958</v>
      </c>
      <c r="U32" s="159">
        <f>+Download!U34/'Per $100K GDP'!U$313*100</f>
        <v>19.120143342135044</v>
      </c>
      <c r="V32" s="159">
        <f>+Download!V34/'Per $100K GDP'!V$313*100</f>
        <v>24.947514182337965</v>
      </c>
      <c r="W32" s="159">
        <f>+Download!W34/'Per $100K GDP'!W$313*100</f>
        <v>23.290047841859</v>
      </c>
      <c r="X32" s="159">
        <f>+Download!X34/'Per $100K GDP'!X$313*100</f>
        <v>24.625056660294433</v>
      </c>
      <c r="Y32" s="159">
        <f>+Download!Y34/'Per $100K GDP'!Y$313*100</f>
        <v>25.907275239952295</v>
      </c>
      <c r="Z32" s="159">
        <f>+Download!Z34/'Per $100K GDP'!Z$313*100</f>
        <v>26.524101536283318</v>
      </c>
      <c r="AA32" s="159">
        <f>+Download!AA34/'Per $100K GDP'!AA$313*100</f>
        <v>26.808090078006426</v>
      </c>
      <c r="AB32" s="159">
        <f>+Download!AB34/'Per $100K GDP'!AB$313*100</f>
        <v>25.743262247075755</v>
      </c>
      <c r="AC32" s="159">
        <f>+Download!AC34/'Per $100K GDP'!AC$313*100</f>
        <v>24.850840645827031</v>
      </c>
      <c r="AD32" s="159">
        <f>+Download!AD34/'Per $100K GDP'!AD$313*100</f>
        <v>23.259552639078677</v>
      </c>
      <c r="AE32" s="159">
        <f>+Download!AE34/'Per $100K GDP'!AE$313*100</f>
        <v>22.202207653477998</v>
      </c>
      <c r="AF32" s="159">
        <f>+Download!AF34/'Per $100K GDP'!AF$313*100</f>
        <v>21.210108185786719</v>
      </c>
      <c r="AG32" s="159">
        <f>+Download!AG34/'Per $100K GDP'!AG$313*100</f>
        <v>23.392948815783996</v>
      </c>
      <c r="AH32" s="159">
        <f>+Download!AH34/'Per $100K GDP'!AH$313*100</f>
        <v>22.468493428388012</v>
      </c>
      <c r="AI32" s="159">
        <f>+Download!AI34/'Per $100K GDP'!AI$313*100</f>
        <v>22.192311693716189</v>
      </c>
      <c r="AJ32" s="159">
        <f>+Download!AJ34/'Per $100K GDP'!AJ$313*100</f>
        <v>18.818948734587931</v>
      </c>
      <c r="AK32" s="159">
        <f>+Download!AK34/'Per $100K GDP'!AK$313*100</f>
        <v>19.449269069329862</v>
      </c>
      <c r="AL32" s="159">
        <f>+Download!AL34/'Per $100K GDP'!AL$313*100</f>
        <v>18.51658547900719</v>
      </c>
      <c r="AM32" s="159"/>
      <c r="AN32" s="159">
        <f>+Download!AN34/'Per $100K GDP'!AN$313*100</f>
        <v>21.795941061996107</v>
      </c>
      <c r="AO32" s="159">
        <f>+Download!AO34/'Per $100K GDP'!AO$313*100</f>
        <v>15.905572066701071</v>
      </c>
    </row>
    <row r="33" spans="1:41">
      <c r="A33" s="99" t="s">
        <v>372</v>
      </c>
      <c r="B33" s="159">
        <v>0</v>
      </c>
      <c r="C33" s="159">
        <v>0</v>
      </c>
      <c r="D33" s="159">
        <v>0</v>
      </c>
      <c r="E33" s="159">
        <v>0</v>
      </c>
      <c r="F33" s="159">
        <v>0</v>
      </c>
      <c r="G33" s="159">
        <v>0</v>
      </c>
      <c r="H33" s="159">
        <v>0</v>
      </c>
      <c r="I33" s="159">
        <v>0</v>
      </c>
      <c r="J33" s="159">
        <v>0</v>
      </c>
      <c r="K33" s="159">
        <v>0</v>
      </c>
      <c r="L33" s="159">
        <v>0</v>
      </c>
      <c r="M33" s="159">
        <v>0</v>
      </c>
      <c r="N33" s="159">
        <v>0</v>
      </c>
      <c r="O33" s="159">
        <v>0</v>
      </c>
      <c r="P33" s="159">
        <v>0</v>
      </c>
      <c r="Q33" s="159">
        <v>0</v>
      </c>
      <c r="R33" s="159">
        <v>0</v>
      </c>
      <c r="S33" s="159">
        <v>0</v>
      </c>
      <c r="T33" s="159">
        <v>0</v>
      </c>
      <c r="U33" s="159">
        <v>0</v>
      </c>
      <c r="V33" s="159">
        <v>0</v>
      </c>
      <c r="W33" s="159">
        <v>0</v>
      </c>
      <c r="X33" s="159">
        <v>0</v>
      </c>
      <c r="Y33" s="159">
        <v>0</v>
      </c>
      <c r="Z33" s="159">
        <v>0</v>
      </c>
      <c r="AA33" s="159">
        <f>+Download!AA35/'Per $100K GDP'!AA$313*100</f>
        <v>38.076665137128941</v>
      </c>
      <c r="AB33" s="159">
        <f>+Download!AB35/'Per $100K GDP'!AB$313*100</f>
        <v>43.032278344886912</v>
      </c>
      <c r="AC33" s="159">
        <f>+Download!AC35/'Per $100K GDP'!AC$313*100</f>
        <v>48.669785629495152</v>
      </c>
      <c r="AD33" s="159">
        <f>+Download!AD35/'Per $100K GDP'!AD$313*100</f>
        <v>51.641614357640286</v>
      </c>
      <c r="AE33" s="159">
        <f>+Download!AE35/'Per $100K GDP'!AE$313*100</f>
        <v>53.089807231775687</v>
      </c>
      <c r="AF33" s="159">
        <f>+Download!AF35/'Per $100K GDP'!AF$313*100</f>
        <v>53.652287085491182</v>
      </c>
      <c r="AG33" s="159">
        <f>+Download!AG35/'Per $100K GDP'!AG$313*100</f>
        <v>57.982878470439694</v>
      </c>
      <c r="AH33" s="159">
        <f>+Download!AH35/'Per $100K GDP'!AH$313*100</f>
        <v>56.958475521167685</v>
      </c>
      <c r="AI33" s="159">
        <f>+Download!AI35/'Per $100K GDP'!AI$313*100</f>
        <v>55.919683728672489</v>
      </c>
      <c r="AJ33" s="159">
        <f>+Download!AJ35/'Per $100K GDP'!AJ$313*100</f>
        <v>54.08575849847751</v>
      </c>
      <c r="AK33" s="159">
        <f>+Download!AK35/'Per $100K GDP'!AK$313*100</f>
        <v>49.542866792106913</v>
      </c>
      <c r="AL33" s="159">
        <f>+Download!AL35/'Per $100K GDP'!AL$313*100</f>
        <v>53.670842032011137</v>
      </c>
      <c r="AM33" s="159"/>
      <c r="AN33" s="159">
        <f>+Download!AN35/'Per $100K GDP'!AN$313*100</f>
        <v>58.710036141228805</v>
      </c>
      <c r="AO33" s="159">
        <f>+Download!AO35/'Per $100K GDP'!AO$313*100</f>
        <v>53.416027477709946</v>
      </c>
    </row>
    <row r="34" spans="1:41">
      <c r="A34" s="99" t="s">
        <v>215</v>
      </c>
      <c r="B34" s="159">
        <v>0</v>
      </c>
      <c r="C34" s="159">
        <v>0</v>
      </c>
      <c r="D34" s="159">
        <v>0</v>
      </c>
      <c r="E34" s="159">
        <v>0</v>
      </c>
      <c r="F34" s="159">
        <v>0</v>
      </c>
      <c r="G34" s="159">
        <v>0</v>
      </c>
      <c r="H34" s="159">
        <v>0</v>
      </c>
      <c r="I34" s="159">
        <v>0</v>
      </c>
      <c r="J34" s="159">
        <v>0</v>
      </c>
      <c r="K34" s="159">
        <v>0</v>
      </c>
      <c r="L34" s="159">
        <v>0</v>
      </c>
      <c r="M34" s="159">
        <v>0</v>
      </c>
      <c r="N34" s="159">
        <v>0</v>
      </c>
      <c r="O34" s="159">
        <v>0</v>
      </c>
      <c r="P34" s="159">
        <v>0</v>
      </c>
      <c r="Q34" s="159">
        <v>0</v>
      </c>
      <c r="R34" s="159">
        <v>0</v>
      </c>
      <c r="S34" s="159">
        <v>0</v>
      </c>
      <c r="T34" s="159">
        <v>0</v>
      </c>
      <c r="U34" s="159">
        <v>0</v>
      </c>
      <c r="V34" s="159">
        <v>0</v>
      </c>
      <c r="W34" s="159">
        <v>0</v>
      </c>
      <c r="X34" s="159">
        <v>0</v>
      </c>
      <c r="Y34" s="159">
        <v>0</v>
      </c>
      <c r="Z34" s="159">
        <v>0</v>
      </c>
      <c r="AA34" s="159">
        <v>0</v>
      </c>
      <c r="AB34" s="159">
        <v>0</v>
      </c>
      <c r="AC34" s="159">
        <v>0</v>
      </c>
      <c r="AD34" s="159">
        <v>0</v>
      </c>
      <c r="AE34" s="159">
        <v>0</v>
      </c>
      <c r="AF34" s="159">
        <v>0</v>
      </c>
      <c r="AG34" s="159">
        <v>0</v>
      </c>
      <c r="AH34" s="159">
        <v>0</v>
      </c>
      <c r="AI34" s="159">
        <f>+Download!AI36/'Per $100K GDP'!AI$313*100</f>
        <v>7.1525176862255513E-2</v>
      </c>
      <c r="AJ34" s="159">
        <f>+Download!AJ36/'Per $100K GDP'!AJ$313*100</f>
        <v>1.3602555782958119</v>
      </c>
      <c r="AK34" s="159">
        <f>+Download!AK36/'Per $100K GDP'!AK$313*100</f>
        <v>3.9561924060404303</v>
      </c>
      <c r="AL34" s="159">
        <f>+Download!AL36/'Per $100K GDP'!AL$313*100</f>
        <v>5.7817211783808862</v>
      </c>
      <c r="AM34" s="159"/>
      <c r="AN34" s="159">
        <f>+Download!AN36/'Per $100K GDP'!AN$313*100</f>
        <v>7.1782040589380038</v>
      </c>
      <c r="AO34" s="159">
        <f>+Download!AO36/'Per $100K GDP'!AO$313*100</f>
        <v>4.716057731665213</v>
      </c>
    </row>
    <row r="35" spans="1:41">
      <c r="A35" s="99" t="s">
        <v>350</v>
      </c>
      <c r="B35" s="159">
        <v>0</v>
      </c>
      <c r="C35" s="159">
        <v>0</v>
      </c>
      <c r="D35" s="159">
        <v>0</v>
      </c>
      <c r="E35" s="159">
        <v>0</v>
      </c>
      <c r="F35" s="159">
        <v>0</v>
      </c>
      <c r="G35" s="159">
        <v>0</v>
      </c>
      <c r="H35" s="159">
        <v>0</v>
      </c>
      <c r="I35" s="159">
        <v>0</v>
      </c>
      <c r="J35" s="159">
        <v>0</v>
      </c>
      <c r="K35" s="159">
        <v>0</v>
      </c>
      <c r="L35" s="159">
        <v>0</v>
      </c>
      <c r="M35" s="159">
        <v>0</v>
      </c>
      <c r="N35" s="159">
        <v>0</v>
      </c>
      <c r="O35" s="159">
        <v>0</v>
      </c>
      <c r="P35" s="159">
        <v>0</v>
      </c>
      <c r="Q35" s="159">
        <v>0</v>
      </c>
      <c r="R35" s="159">
        <v>0</v>
      </c>
      <c r="S35" s="159">
        <v>0</v>
      </c>
      <c r="T35" s="159">
        <v>0</v>
      </c>
      <c r="U35" s="159">
        <v>0</v>
      </c>
      <c r="V35" s="159">
        <v>0</v>
      </c>
      <c r="W35" s="159">
        <v>0</v>
      </c>
      <c r="X35" s="159">
        <v>0</v>
      </c>
      <c r="Y35" s="159">
        <v>0</v>
      </c>
      <c r="Z35" s="159">
        <v>0</v>
      </c>
      <c r="AA35" s="159">
        <v>0</v>
      </c>
      <c r="AB35" s="159">
        <v>0</v>
      </c>
      <c r="AC35" s="159">
        <v>0</v>
      </c>
      <c r="AD35" s="159">
        <v>0</v>
      </c>
      <c r="AE35" s="159">
        <v>0</v>
      </c>
      <c r="AF35" s="159">
        <v>0</v>
      </c>
      <c r="AG35" s="159">
        <v>0</v>
      </c>
      <c r="AH35" s="159">
        <v>0</v>
      </c>
      <c r="AI35" s="159">
        <v>0</v>
      </c>
      <c r="AJ35" s="159">
        <v>0</v>
      </c>
      <c r="AK35" s="159">
        <v>0</v>
      </c>
      <c r="AL35" s="159">
        <f>+Download!AL37/'Per $100K GDP'!AL$313*100</f>
        <v>75.782881002087692</v>
      </c>
      <c r="AM35" s="159"/>
      <c r="AN35" s="159">
        <f>+Download!AN37/'Per $100K GDP'!AN$313*100</f>
        <v>158.82123992215736</v>
      </c>
      <c r="AO35" s="159">
        <f>+Download!AO37/'Per $100K GDP'!AO$313*100</f>
        <v>436.70694595219874</v>
      </c>
    </row>
    <row r="36" spans="1:41">
      <c r="A36" s="99" t="s">
        <v>351</v>
      </c>
      <c r="B36" s="159">
        <v>0</v>
      </c>
      <c r="C36" s="159">
        <v>0</v>
      </c>
      <c r="D36" s="159">
        <v>0</v>
      </c>
      <c r="E36" s="159">
        <v>0</v>
      </c>
      <c r="F36" s="159">
        <v>0</v>
      </c>
      <c r="G36" s="159">
        <v>0</v>
      </c>
      <c r="H36" s="159">
        <v>0</v>
      </c>
      <c r="I36" s="159">
        <v>0</v>
      </c>
      <c r="J36" s="159">
        <v>0</v>
      </c>
      <c r="K36" s="159">
        <v>0</v>
      </c>
      <c r="L36" s="159">
        <v>0</v>
      </c>
      <c r="M36" s="159">
        <v>0</v>
      </c>
      <c r="N36" s="159">
        <v>0</v>
      </c>
      <c r="O36" s="159">
        <v>0</v>
      </c>
      <c r="P36" s="159">
        <v>0</v>
      </c>
      <c r="Q36" s="159">
        <v>0</v>
      </c>
      <c r="R36" s="159">
        <v>0</v>
      </c>
      <c r="S36" s="159">
        <v>0</v>
      </c>
      <c r="T36" s="159">
        <v>0</v>
      </c>
      <c r="U36" s="159">
        <v>0</v>
      </c>
      <c r="V36" s="159">
        <v>0</v>
      </c>
      <c r="W36" s="159">
        <v>0</v>
      </c>
      <c r="X36" s="159">
        <v>0</v>
      </c>
      <c r="Y36" s="159">
        <v>0</v>
      </c>
      <c r="Z36" s="159">
        <v>0</v>
      </c>
      <c r="AA36" s="159">
        <v>0</v>
      </c>
      <c r="AB36" s="159">
        <v>0</v>
      </c>
      <c r="AC36" s="159">
        <v>0</v>
      </c>
      <c r="AD36" s="159">
        <v>0</v>
      </c>
      <c r="AE36" s="159">
        <v>0</v>
      </c>
      <c r="AF36" s="159">
        <v>0</v>
      </c>
      <c r="AG36" s="159">
        <v>0</v>
      </c>
      <c r="AH36" s="159">
        <f>+Download!AH38/'Per $100K GDP'!AH$313*100</f>
        <v>2.7029766530391592E-2</v>
      </c>
      <c r="AI36" s="159">
        <f>+Download!AI38/'Per $100K GDP'!AI$313*100</f>
        <v>2.6139200998751559</v>
      </c>
      <c r="AJ36" s="159">
        <f>+Download!AJ38/'Per $100K GDP'!AJ$313*100</f>
        <v>9.3657964358807959</v>
      </c>
      <c r="AK36" s="159">
        <f>+Download!AK38/'Per $100K GDP'!AK$313*100</f>
        <v>12.911902349592319</v>
      </c>
      <c r="AL36" s="159">
        <f>+Download!AL38/'Per $100K GDP'!AL$313*100</f>
        <v>3.1025284156808164</v>
      </c>
      <c r="AM36" s="159"/>
      <c r="AN36" s="159">
        <f>+Download!AN38/'Per $100K GDP'!AN$313*100</f>
        <v>0.1834862385321101</v>
      </c>
      <c r="AO36" s="159">
        <v>0</v>
      </c>
    </row>
    <row r="37" spans="1:41">
      <c r="A37" s="99" t="s">
        <v>352</v>
      </c>
      <c r="B37" s="159">
        <v>0</v>
      </c>
      <c r="C37" s="159">
        <v>0</v>
      </c>
      <c r="D37" s="159">
        <v>0</v>
      </c>
      <c r="E37" s="159">
        <v>0</v>
      </c>
      <c r="F37" s="159">
        <v>0</v>
      </c>
      <c r="G37" s="159">
        <v>0</v>
      </c>
      <c r="H37" s="159">
        <v>0</v>
      </c>
      <c r="I37" s="159">
        <v>0</v>
      </c>
      <c r="J37" s="159">
        <v>0</v>
      </c>
      <c r="K37" s="159">
        <v>0</v>
      </c>
      <c r="L37" s="159">
        <v>0</v>
      </c>
      <c r="M37" s="159">
        <v>0</v>
      </c>
      <c r="N37" s="159">
        <v>0</v>
      </c>
      <c r="O37" s="159">
        <v>0</v>
      </c>
      <c r="P37" s="159">
        <v>0</v>
      </c>
      <c r="Q37" s="159">
        <v>0</v>
      </c>
      <c r="R37" s="159">
        <v>0</v>
      </c>
      <c r="S37" s="159">
        <v>0</v>
      </c>
      <c r="T37" s="159">
        <v>0</v>
      </c>
      <c r="U37" s="159">
        <v>0</v>
      </c>
      <c r="V37" s="159">
        <v>0</v>
      </c>
      <c r="W37" s="159">
        <v>0</v>
      </c>
      <c r="X37" s="159">
        <v>0</v>
      </c>
      <c r="Y37" s="159">
        <v>0</v>
      </c>
      <c r="Z37" s="159">
        <v>0</v>
      </c>
      <c r="AA37" s="159">
        <v>0</v>
      </c>
      <c r="AB37" s="159">
        <v>0</v>
      </c>
      <c r="AC37" s="159">
        <v>0</v>
      </c>
      <c r="AD37" s="159">
        <v>0</v>
      </c>
      <c r="AE37" s="159">
        <v>0</v>
      </c>
      <c r="AF37" s="159">
        <v>0</v>
      </c>
      <c r="AG37" s="159">
        <v>0</v>
      </c>
      <c r="AH37" s="159">
        <f>+Download!AH39/'Per $100K GDP'!AH$313*100</f>
        <v>6.757441632597898E-3</v>
      </c>
      <c r="AI37" s="159">
        <f>+Download!AI39/'Per $100K GDP'!AI$313*100</f>
        <v>19.344309196837287</v>
      </c>
      <c r="AJ37" s="159">
        <f>+Download!AJ39/'Per $100K GDP'!AJ$313*100</f>
        <v>12.017670843108871</v>
      </c>
      <c r="AK37" s="159">
        <f>+Download!AK39/'Per $100K GDP'!AK$313*100</f>
        <v>0.35581608529936798</v>
      </c>
      <c r="AL37" s="159">
        <f>+Download!AL39/'Per $100K GDP'!AL$313*100</f>
        <v>7.5388540941776855E-2</v>
      </c>
      <c r="AM37" s="159"/>
      <c r="AN37" s="159">
        <f>+Download!AN39/'Per $100K GDP'!AN$313*100</f>
        <v>-5.5601890464275786E-2</v>
      </c>
      <c r="AO37" s="159">
        <v>0</v>
      </c>
    </row>
    <row r="38" spans="1:41">
      <c r="A38" s="99" t="s">
        <v>353</v>
      </c>
      <c r="B38" s="159">
        <v>0</v>
      </c>
      <c r="C38" s="159">
        <v>0</v>
      </c>
      <c r="D38" s="159">
        <v>0</v>
      </c>
      <c r="E38" s="159">
        <v>0</v>
      </c>
      <c r="F38" s="159">
        <v>0</v>
      </c>
      <c r="G38" s="159">
        <v>0</v>
      </c>
      <c r="H38" s="159">
        <v>0</v>
      </c>
      <c r="I38" s="159">
        <v>0</v>
      </c>
      <c r="J38" s="159">
        <v>0</v>
      </c>
      <c r="K38" s="159">
        <v>0</v>
      </c>
      <c r="L38" s="159">
        <v>0</v>
      </c>
      <c r="M38" s="159">
        <v>0</v>
      </c>
      <c r="N38" s="159">
        <v>0</v>
      </c>
      <c r="O38" s="159">
        <v>0</v>
      </c>
      <c r="P38" s="159">
        <v>0</v>
      </c>
      <c r="Q38" s="159">
        <v>0</v>
      </c>
      <c r="R38" s="159">
        <v>0</v>
      </c>
      <c r="S38" s="159">
        <v>0</v>
      </c>
      <c r="T38" s="159">
        <v>0</v>
      </c>
      <c r="U38" s="159">
        <v>0</v>
      </c>
      <c r="V38" s="159">
        <v>0</v>
      </c>
      <c r="W38" s="159">
        <v>0</v>
      </c>
      <c r="X38" s="159">
        <v>0</v>
      </c>
      <c r="Y38" s="159">
        <v>0</v>
      </c>
      <c r="Z38" s="159">
        <v>0</v>
      </c>
      <c r="AA38" s="159">
        <v>0</v>
      </c>
      <c r="AB38" s="159">
        <v>0</v>
      </c>
      <c r="AC38" s="159">
        <v>0</v>
      </c>
      <c r="AD38" s="159">
        <v>0</v>
      </c>
      <c r="AE38" s="159">
        <v>0</v>
      </c>
      <c r="AF38" s="159">
        <v>0</v>
      </c>
      <c r="AG38" s="159">
        <v>0</v>
      </c>
      <c r="AH38" s="159">
        <v>0</v>
      </c>
      <c r="AI38" s="159">
        <v>0</v>
      </c>
      <c r="AJ38" s="159">
        <v>0</v>
      </c>
      <c r="AK38" s="159">
        <v>0</v>
      </c>
      <c r="AL38" s="159">
        <v>0</v>
      </c>
      <c r="AM38" s="159"/>
      <c r="AN38" s="159">
        <f>+Download!AN40/'Per $100K GDP'!AN$313*100</f>
        <v>17.49235474006116</v>
      </c>
      <c r="AO38" s="159">
        <f>+Download!AO40/'Per $100K GDP'!AO$313*100</f>
        <v>22.338986670463239</v>
      </c>
    </row>
    <row r="39" spans="1:41">
      <c r="A39" s="99" t="s">
        <v>366</v>
      </c>
      <c r="B39" s="159">
        <f>+Download!B41/'Per $100K GDP'!B$313*100</f>
        <v>25.502589763848654</v>
      </c>
      <c r="C39" s="159">
        <f>+Download!C41/'Per $100K GDP'!C$313*100</f>
        <v>24.785992217898833</v>
      </c>
      <c r="D39" s="159">
        <f>+Download!D41/'Per $100K GDP'!D$313*100</f>
        <v>26.351544622425628</v>
      </c>
      <c r="E39" s="159">
        <f>+Download!E41/'Per $100K GDP'!E$313*100</f>
        <v>29.123120061177669</v>
      </c>
      <c r="F39" s="159">
        <f>+Download!F41/'Per $100K GDP'!F$313*100</f>
        <v>31.352786746733457</v>
      </c>
      <c r="G39" s="159">
        <f>+Download!G41/'Per $100K GDP'!G$313*100</f>
        <v>36.852955296376834</v>
      </c>
      <c r="H39" s="159">
        <f>+Download!H41/'Per $100K GDP'!H$313*100</f>
        <v>37.897186804290627</v>
      </c>
      <c r="I39" s="159">
        <f>+Download!I41/'Per $100K GDP'!I$313*100</f>
        <v>36.062195578868497</v>
      </c>
      <c r="J39" s="159">
        <f>+Download!J41/'Per $100K GDP'!J$313*100</f>
        <v>20.656511099843478</v>
      </c>
      <c r="K39" s="159">
        <f>+Download!K41/'Per $100K GDP'!K$313*100</f>
        <v>34.003220477216175</v>
      </c>
      <c r="L39" s="159">
        <f>+Download!L41/'Per $100K GDP'!L$313*100</f>
        <v>42.307617698977708</v>
      </c>
      <c r="M39" s="159">
        <f>+Download!M41/'Per $100K GDP'!M$313*100</f>
        <v>45.350089766606821</v>
      </c>
      <c r="N39" s="159">
        <f>+Download!N41/'Per $100K GDP'!N$313*100</f>
        <v>48.371825651776959</v>
      </c>
      <c r="O39" s="159">
        <f>+Download!O41/'Per $100K GDP'!O$313*100</f>
        <v>54.139866777957799</v>
      </c>
      <c r="P39" s="159">
        <f>+Download!P41/'Per $100K GDP'!P$313*100</f>
        <v>61.183893577012135</v>
      </c>
      <c r="Q39" s="159">
        <f>+Download!Q41/'Per $100K GDP'!Q$313*100</f>
        <v>69.50801336296341</v>
      </c>
      <c r="R39" s="159">
        <f>+Download!R41/'Per $100K GDP'!R$313*100</f>
        <v>70.577120786907116</v>
      </c>
      <c r="S39" s="159">
        <f>+Download!S41/'Per $100K GDP'!S$313*100</f>
        <v>58.98409684310468</v>
      </c>
      <c r="T39" s="159">
        <f>+Download!T41/'Per $100K GDP'!T$313*100</f>
        <v>52.341977614278733</v>
      </c>
      <c r="U39" s="159">
        <f>+Download!U41/'Per $100K GDP'!U$313*100</f>
        <v>52.60986420218785</v>
      </c>
      <c r="V39" s="159">
        <f>+Download!V41/'Per $100K GDP'!V$313*100</f>
        <v>51.268593380086656</v>
      </c>
      <c r="W39" s="159">
        <f>+Download!W41/'Per $100K GDP'!W$313*100</f>
        <v>50.260238683560274</v>
      </c>
      <c r="X39" s="159">
        <f>+Download!X41/'Per $100K GDP'!X$313*100</f>
        <v>53.635127411757743</v>
      </c>
      <c r="Y39" s="159">
        <f>+Download!Y41/'Per $100K GDP'!Y$313*100</f>
        <v>60.049599606232128</v>
      </c>
      <c r="Z39" s="159">
        <f>+Download!Z41/'Per $100K GDP'!Z$313*100</f>
        <v>58.408186155981944</v>
      </c>
      <c r="AA39" s="159">
        <f>+Download!AA41/'Per $100K GDP'!AA$313*100</f>
        <v>61.355052769051568</v>
      </c>
      <c r="AB39" s="159">
        <f>+Download!AB41/'Per $100K GDP'!AB$313*100</f>
        <v>63.067683602733148</v>
      </c>
      <c r="AC39" s="159">
        <f>+Download!AC41/'Per $100K GDP'!AC$313*100</f>
        <v>63.465462529773689</v>
      </c>
      <c r="AD39" s="159">
        <f>+Download!AD41/'Per $100K GDP'!AD$313*100</f>
        <v>63.355426132834481</v>
      </c>
      <c r="AE39" s="159">
        <f>+Download!AE41/'Per $100K GDP'!AE$313*100</f>
        <v>62.298836129554772</v>
      </c>
      <c r="AF39" s="159">
        <f>+Download!AF41/'Per $100K GDP'!AF$313*100</f>
        <v>61.406957511998051</v>
      </c>
      <c r="AG39" s="159">
        <f>+Download!AG41/'Per $100K GDP'!AG$313*100</f>
        <v>67.806251994505573</v>
      </c>
      <c r="AH39" s="159">
        <f>+Download!AH41/'Per $100K GDP'!AH$313*100</f>
        <v>94.604182856370585</v>
      </c>
      <c r="AI39" s="159">
        <f>+Download!AI41/'Per $100K GDP'!AI$313*100</f>
        <v>85.45958177278402</v>
      </c>
      <c r="AJ39" s="159">
        <f>+Download!AJ41/'Per $100K GDP'!AJ$313*100</f>
        <v>74.027854040832636</v>
      </c>
      <c r="AK39" s="159">
        <f>+Download!AK41/'Per $100K GDP'!AK$313*100</f>
        <v>72.477927341149226</v>
      </c>
      <c r="AL39" s="159">
        <f>+Download!AL41/'Per $100K GDP'!AL$313*100</f>
        <v>71.247970308513104</v>
      </c>
      <c r="AM39" s="159"/>
      <c r="AN39" s="159">
        <f>+Download!AN41/'Per $100K GDP'!AN$313*100</f>
        <v>73.105365582429798</v>
      </c>
      <c r="AO39" s="159">
        <f>+Download!AO41/'Per $100K GDP'!AO$313*100</f>
        <v>77.592497019095575</v>
      </c>
    </row>
    <row r="40" spans="1:41">
      <c r="A40" s="5"/>
      <c r="B40" s="258"/>
      <c r="C40" s="258"/>
      <c r="D40" s="258"/>
      <c r="E40" s="258"/>
      <c r="F40" s="258"/>
      <c r="G40" s="258"/>
      <c r="H40" s="258"/>
      <c r="I40" s="258"/>
      <c r="J40" s="258"/>
      <c r="K40" s="258"/>
      <c r="L40" s="258"/>
      <c r="M40" s="258"/>
      <c r="N40" s="258"/>
      <c r="O40" s="258"/>
      <c r="P40" s="258"/>
      <c r="Q40" s="258"/>
      <c r="R40" s="258"/>
      <c r="S40" s="258"/>
      <c r="T40" s="258"/>
      <c r="U40" s="258"/>
      <c r="V40" s="258"/>
      <c r="W40" s="258"/>
      <c r="X40" s="258"/>
      <c r="Y40" s="258"/>
      <c r="Z40" s="258"/>
      <c r="AA40" s="258"/>
      <c r="AB40" s="258"/>
      <c r="AC40" s="258"/>
      <c r="AD40" s="258"/>
      <c r="AE40" s="163"/>
      <c r="AF40" s="163"/>
      <c r="AG40" s="163"/>
      <c r="AH40" s="163"/>
      <c r="AI40" s="163"/>
      <c r="AJ40" s="160"/>
      <c r="AK40" s="163"/>
      <c r="AL40" s="157"/>
      <c r="AM40" s="157"/>
      <c r="AN40" s="157"/>
      <c r="AO40" s="157"/>
    </row>
    <row r="41" spans="1:41">
      <c r="A41" s="103" t="s">
        <v>354</v>
      </c>
      <c r="B41" s="158">
        <f>+Download!B43/'Per $100K GDP'!B$313*100</f>
        <v>282.15257659555795</v>
      </c>
      <c r="C41" s="158">
        <f>+Download!C43/'Per $100K GDP'!C$313*100</f>
        <v>255.36964980544747</v>
      </c>
      <c r="D41" s="158">
        <f>+Download!D43/'Per $100K GDP'!D$313*100</f>
        <v>268.52116704805491</v>
      </c>
      <c r="E41" s="158">
        <f>+Download!E43/'Per $100K GDP'!E$313*100</f>
        <v>271.92199847055821</v>
      </c>
      <c r="F41" s="158">
        <f>+Download!F43/'Per $100K GDP'!F$313*100</f>
        <v>236.42837744047799</v>
      </c>
      <c r="G41" s="158">
        <f>+Download!G43/'Per $100K GDP'!G$313*100</f>
        <v>237.80746095845925</v>
      </c>
      <c r="H41" s="158">
        <f>+Download!H43/'Per $100K GDP'!H$313*100</f>
        <v>216.7577413479053</v>
      </c>
      <c r="I41" s="158">
        <f>+Download!I43/'Per $100K GDP'!I$313*100</f>
        <v>213.44604720869239</v>
      </c>
      <c r="J41" s="158">
        <f>+Download!J43/'Per $100K GDP'!J$313*100</f>
        <v>202.17808249377219</v>
      </c>
      <c r="K41" s="158">
        <f>+Download!K43/'Per $100K GDP'!K$313*100</f>
        <v>178.46462703109646</v>
      </c>
      <c r="L41" s="158">
        <f>+Download!L43/'Per $100K GDP'!L$313*100</f>
        <v>177.97908866947293</v>
      </c>
      <c r="M41" s="158">
        <f>+Download!M43/'Per $100K GDP'!M$313*100</f>
        <v>195.94254937163376</v>
      </c>
      <c r="N41" s="158">
        <f>+Download!N43/'Per $100K GDP'!N$313*100</f>
        <v>189.93676664525071</v>
      </c>
      <c r="O41" s="158">
        <f>+Download!O43/'Per $100K GDP'!O$313*100</f>
        <v>197.75453756894322</v>
      </c>
      <c r="P41" s="158">
        <f>+Download!P43/'Per $100K GDP'!P$313*100</f>
        <v>178.78067353567377</v>
      </c>
      <c r="Q41" s="158">
        <f>+Download!Q43/'Per $100K GDP'!Q$313*100</f>
        <v>214.3372235058647</v>
      </c>
      <c r="R41" s="158">
        <f>+Download!R43/'Per $100K GDP'!R$313*100</f>
        <v>119.4948456472811</v>
      </c>
      <c r="S41" s="158">
        <f>+Download!S43/'Per $100K GDP'!S$313*100</f>
        <v>194.80707861908908</v>
      </c>
      <c r="T41" s="158">
        <f>+Download!T43/'Per $100K GDP'!T$313*100</f>
        <v>160.39757843149542</v>
      </c>
      <c r="U41" s="158">
        <f>+Download!U43/'Per $100K GDP'!U$313*100</f>
        <v>152.92578272350056</v>
      </c>
      <c r="V41" s="158">
        <f>+Download!V43/'Per $100K GDP'!V$313*100</f>
        <v>142.95126635994103</v>
      </c>
      <c r="W41" s="158">
        <f>+Download!W43/'Per $100K GDP'!W$313*100</f>
        <v>122.05457126334052</v>
      </c>
      <c r="X41" s="158">
        <f>+Download!X43/'Per $100K GDP'!X$313*100</f>
        <v>107.2209850022664</v>
      </c>
      <c r="Y41" s="158">
        <f>+Download!Y43/'Per $100K GDP'!Y$313*100</f>
        <v>95.659087897317448</v>
      </c>
      <c r="Z41" s="158">
        <f>+Download!Z43/'Per $100K GDP'!Z$313*100</f>
        <v>160.34899649716371</v>
      </c>
      <c r="AA41" s="158">
        <f>+Download!AA43/'Per $100K GDP'!AA$313*100</f>
        <v>205.53457343545941</v>
      </c>
      <c r="AB41" s="158">
        <f>+Download!AB43/'Per $100K GDP'!AB$313*100</f>
        <v>217.66788544579191</v>
      </c>
      <c r="AC41" s="158">
        <f>+Download!AC43/'Per $100K GDP'!AC$313*100</f>
        <v>249.22219894638022</v>
      </c>
      <c r="AD41" s="158">
        <f>+Download!AD43/'Per $100K GDP'!AD$313*100</f>
        <v>377.94763494998062</v>
      </c>
      <c r="AE41" s="158">
        <f>+Download!AE43/'Per $100K GDP'!AE$313*100</f>
        <v>216.36679722681856</v>
      </c>
      <c r="AF41" s="158">
        <f>+Download!AF43/'Per $100K GDP'!AF$313*100</f>
        <v>210.87416284807898</v>
      </c>
      <c r="AG41" s="158">
        <f>+Download!AG43/'Per $100K GDP'!AG$313*100</f>
        <v>212.29170424430785</v>
      </c>
      <c r="AH41" s="158">
        <f>+Download!AH43/'Per $100K GDP'!AH$313*100</f>
        <v>375.33533804101768</v>
      </c>
      <c r="AI41" s="158">
        <f>+Download!AI43/'Per $100K GDP'!AI$313*100</f>
        <v>380.97560341240114</v>
      </c>
      <c r="AJ41" s="158">
        <f>+Download!AJ43/'Per $100K GDP'!AJ$313*100</f>
        <v>373.46503269605154</v>
      </c>
      <c r="AK41" s="158">
        <f>+Download!AK43/'Per $100K GDP'!AK$313*100</f>
        <v>350.28585902446088</v>
      </c>
      <c r="AL41" s="158">
        <f>+Download!AL43/'Per $100K GDP'!AL$313*100</f>
        <v>406.32103920204133</v>
      </c>
      <c r="AM41" s="158"/>
      <c r="AN41" s="158">
        <f>+Download!AN43/'Per $100K GDP'!AN$313*100</f>
        <v>468.93522379760907</v>
      </c>
      <c r="AO41" s="158">
        <f>+Download!AO43/'Per $100K GDP'!AO$313*100</f>
        <v>291.06084604296058</v>
      </c>
    </row>
    <row r="42" spans="1:41">
      <c r="A42" s="99" t="s">
        <v>430</v>
      </c>
      <c r="B42" s="159">
        <f>+Download!B44/'Per $100K GDP'!B$313*100</f>
        <v>147.83601088578703</v>
      </c>
      <c r="C42" s="159">
        <f>+Download!C44/'Per $100K GDP'!C$313*100</f>
        <v>108.79377431906615</v>
      </c>
      <c r="D42" s="159">
        <f>+Download!D44/'Per $100K GDP'!D$313*100</f>
        <v>86.563215102974823</v>
      </c>
      <c r="E42" s="159">
        <f>+Download!E44/'Per $100K GDP'!E$313*100</f>
        <v>75.452459852153964</v>
      </c>
      <c r="F42" s="159">
        <f>+Download!F44/'Per $100K GDP'!F$313*100</f>
        <v>62.705573493466915</v>
      </c>
      <c r="G42" s="159">
        <f>+Download!G44/'Per $100K GDP'!G$313*100</f>
        <v>51.396458727514052</v>
      </c>
      <c r="H42" s="159">
        <f>+Download!H44/'Per $100K GDP'!H$313*100</f>
        <v>38.757336571544222</v>
      </c>
      <c r="I42" s="159">
        <f>+Download!I44/'Per $100K GDP'!I$313*100</f>
        <v>30.769951292618963</v>
      </c>
      <c r="J42" s="159">
        <f>+Download!J44/'Per $100K GDP'!J$313*100</f>
        <v>25.021494235135911</v>
      </c>
      <c r="K42" s="159">
        <f>+Download!K44/'Per $100K GDP'!K$313*100</f>
        <v>22.271482046885129</v>
      </c>
      <c r="L42" s="159">
        <f>+Download!L44/'Per $100K GDP'!L$313*100</f>
        <v>20.077205097864251</v>
      </c>
      <c r="M42" s="159">
        <f>+Download!M44/'Per $100K GDP'!M$313*100</f>
        <v>18.096947935368043</v>
      </c>
      <c r="N42" s="159">
        <f>+Download!N44/'Per $100K GDP'!N$313*100</f>
        <v>13.373685456328408</v>
      </c>
      <c r="O42" s="159">
        <f>+Download!O44/'Per $100K GDP'!O$313*100</f>
        <v>13.27310518649449</v>
      </c>
      <c r="P42" s="159">
        <f>+Download!P44/'Per $100K GDP'!P$313*100</f>
        <v>15.587362270191306</v>
      </c>
      <c r="Q42" s="159">
        <f>+Download!Q44/'Per $100K GDP'!Q$313*100</f>
        <v>16.218045887356695</v>
      </c>
      <c r="R42" s="159">
        <f>+Download!R44/'Per $100K GDP'!R$313*100</f>
        <v>19.019700464030677</v>
      </c>
      <c r="S42" s="159">
        <f>+Download!S44/'Per $100K GDP'!S$313*100</f>
        <v>18.289949099348579</v>
      </c>
      <c r="T42" s="159">
        <f>+Download!T44/'Per $100K GDP'!T$313*100</f>
        <v>17.397189877542836</v>
      </c>
      <c r="U42" s="159">
        <f>+Download!U44/'Per $100K GDP'!U$313*100</f>
        <v>17.564126744624669</v>
      </c>
      <c r="V42" s="159">
        <f>+Download!V44/'Per $100K GDP'!V$313*100</f>
        <v>16.281770670478405</v>
      </c>
      <c r="W42" s="159">
        <f>+Download!W44/'Per $100K GDP'!W$313*100</f>
        <v>16.749907996425005</v>
      </c>
      <c r="X42" s="159">
        <f>+Download!X44/'Per $100K GDP'!X$313*100</f>
        <v>16.121085512701757</v>
      </c>
      <c r="Y42" s="159">
        <f>+Download!Y44/'Per $100K GDP'!Y$313*100</f>
        <v>16.687806447948812</v>
      </c>
      <c r="Z42" s="159">
        <f>+Download!Z44/'Per $100K GDP'!Z$313*100</f>
        <v>20.603296895255081</v>
      </c>
      <c r="AA42" s="159">
        <f>+Download!AA44/'Per $100K GDP'!AA$313*100</f>
        <v>22.713635240549223</v>
      </c>
      <c r="AB42" s="159">
        <f>+Download!AB44/'Per $100K GDP'!AB$313*100</f>
        <v>24.63477987525437</v>
      </c>
      <c r="AC42" s="159">
        <f>+Download!AC44/'Per $100K GDP'!AC$313*100</f>
        <v>25.246529959887965</v>
      </c>
      <c r="AD42" s="159">
        <f>+Download!AD44/'Per $100K GDP'!AD$313*100</f>
        <v>24.509123327511745</v>
      </c>
      <c r="AE42" s="159">
        <f>+Download!AE44/'Per $100K GDP'!AE$313*100</f>
        <v>24.129191713968538</v>
      </c>
      <c r="AF42" s="159">
        <f>+Download!AF44/'Per $100K GDP'!AF$313*100</f>
        <v>24.633280008676557</v>
      </c>
      <c r="AG42" s="159">
        <f>+Download!AG44/'Per $100K GDP'!AG$313*100</f>
        <v>30.025113426664628</v>
      </c>
      <c r="AH42" s="159">
        <f>+Download!AH44/'Per $100K GDP'!AH$313*100</f>
        <v>59.283035442781362</v>
      </c>
      <c r="AI42" s="159">
        <f>+Download!AI44/'Per $100K GDP'!AI$313*100</f>
        <v>72.253433208489383</v>
      </c>
      <c r="AJ42" s="159">
        <f>+Download!AJ44/'Per $100K GDP'!AJ$313*100</f>
        <v>66.976987969849745</v>
      </c>
      <c r="AK42" s="159">
        <f>+Download!AK44/'Per $100K GDP'!AK$313*100</f>
        <v>79.726926231485507</v>
      </c>
      <c r="AL42" s="159">
        <f>+Download!AL44/'Per $100K GDP'!AL$313*100</f>
        <v>79.616098353050333</v>
      </c>
      <c r="AM42" s="159"/>
      <c r="AN42" s="159">
        <f>+Download!AN44/'Per $100K GDP'!AN$313*100</f>
        <v>81.74589936057825</v>
      </c>
      <c r="AO42" s="159">
        <f>+Download!AO44/'Per $100K GDP'!AO$313*100</f>
        <v>83.901336512964704</v>
      </c>
    </row>
    <row r="43" spans="1:41">
      <c r="A43" s="99" t="s">
        <v>355</v>
      </c>
      <c r="B43" s="159">
        <f>+Download!B45/'Per $100K GDP'!B$313*100</f>
        <v>134.27267140725135</v>
      </c>
      <c r="C43" s="159">
        <f>+Download!C45/'Per $100K GDP'!C$313*100</f>
        <v>146.57587548638131</v>
      </c>
      <c r="D43" s="159">
        <f>+Download!D45/'Per $100K GDP'!D$313*100</f>
        <v>181.95795194508008</v>
      </c>
      <c r="E43" s="159">
        <f>+Download!E45/'Per $100K GDP'!E$313*100</f>
        <v>196.46953861840427</v>
      </c>
      <c r="F43" s="159">
        <f>+Download!F45/'Per $100K GDP'!F$313*100</f>
        <v>173.75297987265759</v>
      </c>
      <c r="G43" s="159">
        <f>+Download!G45/'Per $100K GDP'!G$313*100</f>
        <v>186.4110022309452</v>
      </c>
      <c r="H43" s="159">
        <f>+Download!H45/'Per $100K GDP'!H$313*100</f>
        <v>178.00040477636105</v>
      </c>
      <c r="I43" s="159">
        <f>+Download!I45/'Per $100K GDP'!I$313*100</f>
        <v>182.65267890595732</v>
      </c>
      <c r="J43" s="159">
        <f>+Download!J45/'Per $100K GDP'!J$313*100</f>
        <v>177.15658825863625</v>
      </c>
      <c r="K43" s="159">
        <f>+Download!K45/'Per $100K GDP'!K$313*100</f>
        <v>156.1931449842113</v>
      </c>
      <c r="L43" s="159">
        <f>+Download!L45/'Per $100K GDP'!L$313*100</f>
        <v>157.88248530581365</v>
      </c>
      <c r="M43" s="159">
        <f>+Download!M45/'Per $100K GDP'!M$313*100</f>
        <v>177.84560143626572</v>
      </c>
      <c r="N43" s="159">
        <f>+Download!N45/'Per $100K GDP'!N$313*100</f>
        <v>176.54617387481824</v>
      </c>
      <c r="O43" s="159">
        <f>+Download!O45/'Per $100K GDP'!O$313*100</f>
        <v>184.48143238244873</v>
      </c>
      <c r="P43" s="159">
        <f>+Download!P45/'Per $100K GDP'!P$313*100</f>
        <v>163.17777052543244</v>
      </c>
      <c r="Q43" s="159">
        <f>+Download!Q45/'Per $100K GDP'!Q$313*100</f>
        <v>198.133894538551</v>
      </c>
      <c r="R43" s="159">
        <f>+Download!R45/'Per $100K GDP'!R$313*100</f>
        <v>100.47514518325042</v>
      </c>
      <c r="S43" s="159">
        <f>+Download!S45/'Per $100K GDP'!S$313*100</f>
        <v>176.51712951974051</v>
      </c>
      <c r="T43" s="159">
        <f>+Download!T45/'Per $100K GDP'!T$313*100</f>
        <v>143.00038855395258</v>
      </c>
      <c r="U43" s="159">
        <f>+Download!U45/'Per $100K GDP'!U$313*100</f>
        <v>135.36165597887589</v>
      </c>
      <c r="V43" s="159">
        <f>+Download!V45/'Per $100K GDP'!V$313*100</f>
        <v>126.66949568946264</v>
      </c>
      <c r="W43" s="159">
        <f>+Download!W45/'Per $100K GDP'!W$313*100</f>
        <v>105.30466326691553</v>
      </c>
      <c r="X43" s="159">
        <f>+Download!X45/'Per $100K GDP'!X$313*100</f>
        <v>91.099899489564649</v>
      </c>
      <c r="Y43" s="159">
        <f>+Download!Y45/'Per $100K GDP'!Y$313*100</f>
        <v>78.971281449368647</v>
      </c>
      <c r="Z43" s="159">
        <f>+Download!Z45/'Per $100K GDP'!Z$313*100</f>
        <v>139.74569960190863</v>
      </c>
      <c r="AA43" s="159">
        <f>+Download!AA45/'Per $100K GDP'!AA$313*100</f>
        <v>182.82093819491016</v>
      </c>
      <c r="AB43" s="159">
        <f>+Download!AB45/'Per $100K GDP'!AB$313*100</f>
        <v>193.03310557053751</v>
      </c>
      <c r="AC43" s="159">
        <f>+Download!AC45/'Per $100K GDP'!AC$313*100</f>
        <v>223.97566898649222</v>
      </c>
      <c r="AD43" s="159">
        <f>+Download!AD45/'Per $100K GDP'!AD$313*100</f>
        <v>353.43851162246887</v>
      </c>
      <c r="AE43" s="159">
        <f>+Download!AE45/'Per $100K GDP'!AE$313*100</f>
        <v>192.23760551285005</v>
      </c>
      <c r="AF43" s="159">
        <f>+Download!AF45/'Per $100K GDP'!AF$313*100</f>
        <v>186.24088283940242</v>
      </c>
      <c r="AG43" s="159">
        <f>+Download!AG45/'Per $100K GDP'!AG$313*100</f>
        <v>182.26659081764322</v>
      </c>
      <c r="AH43" s="159">
        <f>+Download!AH45/'Per $100K GDP'!AH$313*100</f>
        <v>316.05230259823628</v>
      </c>
      <c r="AI43" s="159">
        <f>+Download!AI45/'Per $100K GDP'!AI$313*100</f>
        <v>308.72217020391173</v>
      </c>
      <c r="AJ43" s="159">
        <f>+Download!AJ45/'Per $100K GDP'!AJ$313*100</f>
        <v>306.48804472620179</v>
      </c>
      <c r="AK43" s="159">
        <f>+Download!AK45/'Per $100K GDP'!AK$313*100</f>
        <v>270.55893279297538</v>
      </c>
      <c r="AL43" s="159">
        <f>+Download!AL45/'Per $100K GDP'!AL$313*100</f>
        <v>326.70494084899093</v>
      </c>
      <c r="AM43" s="159"/>
      <c r="AN43" s="159">
        <f>+Download!AN45/'Per $100K GDP'!AN$313*100</f>
        <v>387.18932443703085</v>
      </c>
      <c r="AO43" s="159">
        <f>+Download!AO45/'Per $100K GDP'!AO$313*100</f>
        <v>207.15950952999589</v>
      </c>
    </row>
    <row r="44" spans="1:41">
      <c r="A44" s="5"/>
      <c r="B44" s="258"/>
      <c r="C44" s="258"/>
      <c r="D44" s="258"/>
      <c r="E44" s="258"/>
      <c r="F44" s="258"/>
      <c r="G44" s="258"/>
      <c r="H44" s="258"/>
      <c r="I44" s="258"/>
      <c r="J44" s="258"/>
      <c r="K44" s="258"/>
      <c r="L44" s="258"/>
      <c r="M44" s="258"/>
      <c r="N44" s="258"/>
      <c r="O44" s="258"/>
      <c r="P44" s="258"/>
      <c r="Q44" s="258"/>
      <c r="R44" s="258"/>
      <c r="S44" s="258"/>
      <c r="T44" s="258"/>
      <c r="U44" s="258"/>
      <c r="V44" s="258"/>
      <c r="W44" s="258"/>
      <c r="X44" s="258"/>
      <c r="Y44" s="258"/>
      <c r="Z44" s="258"/>
      <c r="AA44" s="258"/>
      <c r="AB44" s="258"/>
      <c r="AC44" s="258"/>
      <c r="AD44" s="258"/>
      <c r="AE44" s="163"/>
      <c r="AF44" s="163"/>
      <c r="AG44" s="163"/>
      <c r="AH44" s="163"/>
      <c r="AI44" s="163"/>
      <c r="AJ44" s="160"/>
      <c r="AK44" s="163"/>
      <c r="AL44" s="157"/>
      <c r="AM44" s="157"/>
      <c r="AN44" s="157"/>
      <c r="AO44" s="157"/>
    </row>
    <row r="45" spans="1:41">
      <c r="A45" s="103" t="s">
        <v>228</v>
      </c>
      <c r="B45" s="158">
        <f>+Download!B47/'Per $100K GDP'!B$313*100</f>
        <v>159.5118953559828</v>
      </c>
      <c r="C45" s="158">
        <f>+Download!C47/'Per $100K GDP'!C$313*100</f>
        <v>167.27626459143968</v>
      </c>
      <c r="D45" s="158">
        <f>+Download!D47/'Per $100K GDP'!D$313*100</f>
        <v>199.4779748283753</v>
      </c>
      <c r="E45" s="158">
        <f>+Download!E47/'Per $100K GDP'!E$313*100</f>
        <v>244.39204690288045</v>
      </c>
      <c r="F45" s="158">
        <f>+Download!F47/'Per $100K GDP'!F$313*100</f>
        <v>260.65964573463287</v>
      </c>
      <c r="G45" s="158">
        <f>+Download!G47/'Per $100K GDP'!G$313*100</f>
        <v>280.08246025246393</v>
      </c>
      <c r="H45" s="158">
        <f>+Download!H47/'Per $100K GDP'!H$313*100</f>
        <v>282.25561627200972</v>
      </c>
      <c r="I45" s="158">
        <f>+Download!I47/'Per $100K GDP'!I$313*100</f>
        <v>586.92394155114278</v>
      </c>
      <c r="J45" s="158">
        <f>+Download!J47/'Per $100K GDP'!J$313*100</f>
        <v>269.21805074844025</v>
      </c>
      <c r="K45" s="158">
        <f>+Download!K47/'Per $100K GDP'!K$313*100</f>
        <v>263.76544888015229</v>
      </c>
      <c r="L45" s="158">
        <f>+Download!L47/'Per $100K GDP'!L$313*100</f>
        <v>267.94824542685882</v>
      </c>
      <c r="M45" s="158">
        <f>+Download!M47/'Per $100K GDP'!M$313*100</f>
        <v>262.60323159784559</v>
      </c>
      <c r="N45" s="158">
        <f>+Download!N47/'Per $100K GDP'!N$313*100</f>
        <v>268.31907483177224</v>
      </c>
      <c r="O45" s="158">
        <f>+Download!O47/'Per $100K GDP'!O$313*100</f>
        <v>279.97905107936043</v>
      </c>
      <c r="P45" s="158">
        <f>+Download!P47/'Per $100K GDP'!P$313*100</f>
        <v>292.61659440222542</v>
      </c>
      <c r="Q45" s="158">
        <f>+Download!Q47/'Per $100K GDP'!Q$313*100</f>
        <v>315.03039043988872</v>
      </c>
      <c r="R45" s="158">
        <f>+Download!R47/'Per $100K GDP'!R$313*100</f>
        <v>330.29536802911997</v>
      </c>
      <c r="S45" s="158">
        <f>+Download!S47/'Per $100K GDP'!S$313*100</f>
        <v>360.31331592689298</v>
      </c>
      <c r="T45" s="158">
        <f>+Download!T47/'Per $100K GDP'!T$313*100</f>
        <v>333.30408733690138</v>
      </c>
      <c r="U45" s="158">
        <f>+Download!U47/'Per $100K GDP'!U$313*100</f>
        <v>325.14852885703505</v>
      </c>
      <c r="V45" s="158">
        <f>+Download!V47/'Per $100K GDP'!V$313*100</f>
        <v>319.80613749050792</v>
      </c>
      <c r="W45" s="158">
        <f>+Download!W47/'Per $100K GDP'!W$313*100</f>
        <v>284.306818779244</v>
      </c>
      <c r="X45" s="158">
        <f>+Download!X47/'Per $100K GDP'!X$313*100</f>
        <v>282.04016475828223</v>
      </c>
      <c r="Y45" s="158">
        <f>+Download!Y47/'Per $100K GDP'!Y$313*100</f>
        <v>282.49058175416013</v>
      </c>
      <c r="Z45" s="158">
        <f>+Download!Z47/'Per $100K GDP'!Z$313*100</f>
        <v>301.4553779109857</v>
      </c>
      <c r="AA45" s="158">
        <f>+Download!AA47/'Per $100K GDP'!AA$313*100</f>
        <v>310.19025096184396</v>
      </c>
      <c r="AB45" s="158">
        <f>+Download!AB47/'Per $100K GDP'!AB$313*100</f>
        <v>301.4079380573433</v>
      </c>
      <c r="AC45" s="158">
        <f>+Download!AC47/'Per $100K GDP'!AC$313*100</f>
        <v>291.16526623683944</v>
      </c>
      <c r="AD45" s="158">
        <f>+Download!AD47/'Per $100K GDP'!AD$313*100</f>
        <v>277.25854421361078</v>
      </c>
      <c r="AE45" s="158">
        <f>+Download!AE47/'Per $100K GDP'!AE$313*100</f>
        <v>271.99798923402386</v>
      </c>
      <c r="AF45" s="158">
        <f>+Download!AF47/'Per $100K GDP'!AF$313*100</f>
        <v>268.39022803069332</v>
      </c>
      <c r="AG45" s="158">
        <f>+Download!AG47/'Per $100K GDP'!AG$313*100</f>
        <v>346.11435627766292</v>
      </c>
      <c r="AH45" s="158">
        <f>+Download!AH47/'Per $100K GDP'!AH$313*100</f>
        <v>389.27594012906712</v>
      </c>
      <c r="AI45" s="158">
        <f>+Download!AI47/'Per $100K GDP'!AI$313*100</f>
        <v>353.52294007490633</v>
      </c>
      <c r="AJ45" s="158">
        <f>+Download!AJ47/'Per $100K GDP'!AJ$313*100</f>
        <v>292.5423051964259</v>
      </c>
      <c r="AK45" s="158">
        <f>+Download!AK47/'Per $100K GDP'!AK$313*100</f>
        <v>275.02774159309115</v>
      </c>
      <c r="AL45" s="158">
        <f>+Download!AL47/'Per $100K GDP'!AL$313*100</f>
        <v>270.23892368360009</v>
      </c>
      <c r="AM45" s="158"/>
      <c r="AN45" s="158">
        <f>+Download!AN47/'Per $100K GDP'!AN$313*100</f>
        <v>268.84070058381985</v>
      </c>
      <c r="AO45" s="158">
        <f>+Download!AO47/'Per $100K GDP'!AO$313*100</f>
        <v>219.31003185563523</v>
      </c>
    </row>
    <row r="46" spans="1:41">
      <c r="A46" s="33"/>
      <c r="B46" s="162"/>
      <c r="C46" s="162"/>
      <c r="D46" s="162"/>
      <c r="E46" s="162"/>
      <c r="F46" s="162"/>
      <c r="G46" s="162"/>
      <c r="H46" s="162"/>
      <c r="I46" s="162"/>
      <c r="J46" s="162"/>
      <c r="K46" s="162"/>
      <c r="L46" s="162"/>
      <c r="M46" s="162"/>
      <c r="N46" s="162"/>
      <c r="O46" s="162"/>
      <c r="P46" s="162"/>
      <c r="Q46" s="162"/>
      <c r="R46" s="162"/>
      <c r="S46" s="162"/>
      <c r="T46" s="162"/>
      <c r="U46" s="162"/>
      <c r="V46" s="162"/>
      <c r="W46" s="162"/>
      <c r="X46" s="162"/>
      <c r="Y46" s="162"/>
      <c r="Z46" s="162"/>
      <c r="AA46" s="162"/>
      <c r="AB46" s="162"/>
      <c r="AC46" s="162"/>
      <c r="AD46" s="162"/>
      <c r="AE46" s="163"/>
      <c r="AF46" s="163"/>
      <c r="AG46" s="163"/>
      <c r="AH46" s="163"/>
      <c r="AI46" s="163"/>
      <c r="AJ46" s="163"/>
      <c r="AK46" s="163"/>
      <c r="AL46" s="157"/>
      <c r="AM46" s="157"/>
      <c r="AN46" s="157"/>
      <c r="AO46" s="157"/>
    </row>
    <row r="47" spans="1:41">
      <c r="A47" s="103" t="s">
        <v>409</v>
      </c>
      <c r="B47" s="158">
        <f>+Download!B49/'Per $100K GDP'!B$313*100</f>
        <v>388.85962602054258</v>
      </c>
      <c r="C47" s="158">
        <f>+Download!C49/'Per $100K GDP'!C$313*100</f>
        <v>416.96498054474711</v>
      </c>
      <c r="D47" s="158">
        <f>+Download!D49/'Per $100K GDP'!D$313*100</f>
        <v>498.14073226544622</v>
      </c>
      <c r="E47" s="158">
        <f>+Download!E49/'Per $100K GDP'!E$313*100</f>
        <v>513.60565893448893</v>
      </c>
      <c r="F47" s="158">
        <f>+Download!F49/'Per $100K GDP'!F$313*100</f>
        <v>467.51561604152209</v>
      </c>
      <c r="G47" s="158">
        <f>+Download!G49/'Per $100K GDP'!G$313*100</f>
        <v>504.81488802914345</v>
      </c>
      <c r="H47" s="158">
        <f>+Download!H49/'Per $100K GDP'!H$313*100</f>
        <v>455.90467516697021</v>
      </c>
      <c r="I47" s="158">
        <f>+Download!I49/'Per $100K GDP'!I$313*100</f>
        <v>433.35518920944179</v>
      </c>
      <c r="J47" s="158">
        <f>+Download!J49/'Per $100K GDP'!J$313*100</f>
        <v>409.4706906814223</v>
      </c>
      <c r="K47" s="158">
        <f>+Download!K49/'Per $100K GDP'!K$313*100</f>
        <v>395.42859532821683</v>
      </c>
      <c r="L47" s="158">
        <f>+Download!L49/'Per $100K GDP'!L$313*100</f>
        <v>388.87703439312526</v>
      </c>
      <c r="M47" s="158">
        <f>+Download!M49/'Per $100K GDP'!M$313*100</f>
        <v>381.74147217235191</v>
      </c>
      <c r="N47" s="158">
        <f>+Download!N49/'Per $100K GDP'!N$313*100</f>
        <v>406.43492374801332</v>
      </c>
      <c r="O47" s="158">
        <f>+Download!O49/'Per $100K GDP'!O$313*100</f>
        <v>467.35732639400334</v>
      </c>
      <c r="P47" s="158">
        <f>+Download!P49/'Per $100K GDP'!P$313*100</f>
        <v>507.96462927564613</v>
      </c>
      <c r="Q47" s="158">
        <f>+Download!Q49/'Per $100K GDP'!Q$313*100</f>
        <v>518.09445319283589</v>
      </c>
      <c r="R47" s="158">
        <f>+Download!R49/'Per $100K GDP'!R$313*100</f>
        <v>510.5309955819834</v>
      </c>
      <c r="S47" s="158">
        <f>+Download!S49/'Per $100K GDP'!S$313*100</f>
        <v>494.31653348102441</v>
      </c>
      <c r="T47" s="158">
        <f>+Download!T49/'Per $100K GDP'!T$313*100</f>
        <v>474.11102615845476</v>
      </c>
      <c r="U47" s="158">
        <f>+Download!U49/'Per $100K GDP'!U$313*100</f>
        <v>423.84949075820441</v>
      </c>
      <c r="V47" s="158">
        <f>+Download!V49/'Per $100K GDP'!V$313*100</f>
        <v>373.91119846339393</v>
      </c>
      <c r="W47" s="158">
        <f>+Download!W49/'Per $100K GDP'!W$313*100</f>
        <v>347.37395510225542</v>
      </c>
      <c r="X47" s="158">
        <f>+Download!X49/'Per $100K GDP'!X$313*100</f>
        <v>318.96296880234917</v>
      </c>
      <c r="Y47" s="158">
        <f>+Download!Y49/'Per $100K GDP'!Y$313*100</f>
        <v>321.22370936902485</v>
      </c>
      <c r="Z47" s="158">
        <f>+Download!Z49/'Per $100K GDP'!Z$313*100</f>
        <v>349.57570631337973</v>
      </c>
      <c r="AA47" s="158">
        <f>+Download!AA49/'Per $100K GDP'!AA$313*100</f>
        <v>374.0690409798454</v>
      </c>
      <c r="AB47" s="158">
        <f>+Download!AB49/'Per $100K GDP'!AB$313*100</f>
        <v>379.53112850123256</v>
      </c>
      <c r="AC47" s="158">
        <f>+Download!AC49/'Per $100K GDP'!AC$313*100</f>
        <v>393.30741956256935</v>
      </c>
      <c r="AD47" s="158">
        <f>+Download!AD49/'Per $100K GDP'!AD$313*100</f>
        <v>393.04478724414855</v>
      </c>
      <c r="AE47" s="158">
        <f>+Download!AE49/'Per $100K GDP'!AE$313*100</f>
        <v>379.24582312241239</v>
      </c>
      <c r="AF47" s="158">
        <f>+Download!AF49/'Per $100K GDP'!AF$313*100</f>
        <v>410.3400124725469</v>
      </c>
      <c r="AG47" s="158">
        <f>+Download!AG49/'Per $100K GDP'!AG$313*100</f>
        <v>547.61838691326852</v>
      </c>
      <c r="AH47" s="158">
        <f>+Download!AH49/'Per $100K GDP'!AH$313*100</f>
        <v>641.68665743149643</v>
      </c>
      <c r="AI47" s="158">
        <f>+Download!AI49/'Per $100K GDP'!AI$313*100</f>
        <v>670.0608614232209</v>
      </c>
      <c r="AJ47" s="158">
        <f>+Download!AJ49/'Per $100K GDP'!AJ$313*100</f>
        <v>665.98237907452699</v>
      </c>
      <c r="AK47" s="158">
        <f>+Download!AK49/'Per $100K GDP'!AK$313*100</f>
        <v>660.77459352535345</v>
      </c>
      <c r="AL47" s="158">
        <f>+Download!AL49/'Per $100K GDP'!AL$313*100</f>
        <v>596.2421711899791</v>
      </c>
      <c r="AM47" s="158"/>
      <c r="AN47" s="158">
        <f>+Download!AN49/'Per $100K GDP'!AN$313*100</f>
        <v>596.40811787600785</v>
      </c>
      <c r="AO47" s="158">
        <f>+Download!AO49/'Per $100K GDP'!AO$313*100</f>
        <v>485.92301258208607</v>
      </c>
    </row>
    <row r="48" spans="1:41">
      <c r="A48" s="99" t="s">
        <v>410</v>
      </c>
      <c r="B48" s="159">
        <f>+Download!B50/'Per $100K GDP'!B$313*100</f>
        <v>241.37476955491178</v>
      </c>
      <c r="C48" s="159">
        <f>+Download!C50/'Per $100K GDP'!C$313*100</f>
        <v>265.44747081712063</v>
      </c>
      <c r="D48" s="159">
        <f>+Download!D50/'Per $100K GDP'!D$313*100</f>
        <v>325.97969107551484</v>
      </c>
      <c r="E48" s="159">
        <f>+Download!E50/'Per $100K GDP'!E$313*100</f>
        <v>358.5585011470813</v>
      </c>
      <c r="F48" s="159">
        <f>+Download!F50/'Per $100K GDP'!F$313*100</f>
        <v>332.35764507076254</v>
      </c>
      <c r="G48" s="159">
        <f>+Download!G50/'Per $100K GDP'!G$313*100</f>
        <v>357.31834740617325</v>
      </c>
      <c r="H48" s="159">
        <f>+Download!H50/'Per $100K GDP'!H$313*100</f>
        <v>313.06921675774134</v>
      </c>
      <c r="I48" s="159">
        <f>+Download!I50/'Per $100K GDP'!I$313*100</f>
        <v>293.32146871487453</v>
      </c>
      <c r="J48" s="159">
        <f>+Download!J50/'Per $100K GDP'!J$313*100</f>
        <v>274.31053107294809</v>
      </c>
      <c r="K48" s="159">
        <f>+Download!K50/'Per $100K GDP'!K$313*100</f>
        <v>259.45753779878294</v>
      </c>
      <c r="L48" s="159">
        <f>+Download!L50/'Per $100K GDP'!L$313*100</f>
        <v>254.99020387577346</v>
      </c>
      <c r="M48" s="159">
        <f>+Download!M50/'Per $100K GDP'!M$313*100</f>
        <v>246.40933572710949</v>
      </c>
      <c r="N48" s="159">
        <f>+Download!N50/'Per $100K GDP'!N$313*100</f>
        <v>269.21516247928855</v>
      </c>
      <c r="O48" s="159">
        <f>+Download!O50/'Per $100K GDP'!O$313*100</f>
        <v>321.58229816205954</v>
      </c>
      <c r="P48" s="159">
        <f>+Download!P50/'Per $100K GDP'!P$313*100</f>
        <v>354.32887314093898</v>
      </c>
      <c r="Q48" s="159">
        <f>+Download!Q50/'Per $100K GDP'!Q$313*100</f>
        <v>362.06566689723178</v>
      </c>
      <c r="R48" s="159">
        <f>+Download!R50/'Per $100K GDP'!R$313*100</f>
        <v>353.45522242907555</v>
      </c>
      <c r="S48" s="159">
        <f>+Download!S50/'Per $100K GDP'!S$313*100</f>
        <v>336.97286177703933</v>
      </c>
      <c r="T48" s="159">
        <f>+Download!T50/'Per $100K GDP'!T$313*100</f>
        <v>318.63930912600426</v>
      </c>
      <c r="U48" s="159">
        <f>+Download!U50/'Per $100K GDP'!U$313*100</f>
        <v>269.43841946435305</v>
      </c>
      <c r="V48" s="159">
        <f>+Download!V50/'Per $100K GDP'!V$313*100</f>
        <v>224.91847947469515</v>
      </c>
      <c r="W48" s="159">
        <f>+Download!W50/'Per $100K GDP'!W$313*100</f>
        <v>199.8317648914358</v>
      </c>
      <c r="X48" s="159">
        <f>+Download!X50/'Per $100K GDP'!X$313*100</f>
        <v>180.27827595041484</v>
      </c>
      <c r="Y48" s="159">
        <f>+Download!Y50/'Per $100K GDP'!Y$313*100</f>
        <v>180.75459553603542</v>
      </c>
      <c r="Z48" s="159">
        <f>+Download!Z50/'Per $100K GDP'!Z$313*100</f>
        <v>202.89788450753434</v>
      </c>
      <c r="AA48" s="159">
        <f>+Download!AA50/'Per $100K GDP'!AA$313*100</f>
        <v>223.47428611768029</v>
      </c>
      <c r="AB48" s="159">
        <f>+Download!AB50/'Per $100K GDP'!AB$313*100</f>
        <v>236.76025346193933</v>
      </c>
      <c r="AC48" s="159">
        <f>+Download!AC50/'Per $100K GDP'!AC$313*100</f>
        <v>253.0394370349681</v>
      </c>
      <c r="AD48" s="159">
        <f>+Download!AD50/'Per $100K GDP'!AD$313*100</f>
        <v>252.98325867574735</v>
      </c>
      <c r="AE48" s="159">
        <f>+Download!AE50/'Per $100K GDP'!AE$313*100</f>
        <v>243.56101068917607</v>
      </c>
      <c r="AF48" s="159">
        <f>+Download!AF50/'Per $100K GDP'!AF$313*100</f>
        <v>266.52612456278302</v>
      </c>
      <c r="AG48" s="159">
        <f>+Download!AG50/'Per $100K GDP'!AG$313*100</f>
        <v>385.74778349728746</v>
      </c>
      <c r="AH48" s="159">
        <f>+Download!AH50/'Per $100K GDP'!AH$313*100</f>
        <v>476.34557556509105</v>
      </c>
      <c r="AI48" s="159">
        <f>+Download!AI50/'Per $100K GDP'!AI$313*100</f>
        <v>504.81819600499369</v>
      </c>
      <c r="AJ48" s="159">
        <f>+Download!AJ50/'Per $100K GDP'!AJ$313*100</f>
        <v>501.67848050716321</v>
      </c>
      <c r="AK48" s="159">
        <f>+Download!AK50/'Per $100K GDP'!AK$313*100</f>
        <v>497.82891880156325</v>
      </c>
      <c r="AL48" s="159">
        <f>+Download!AL50/'Per $100K GDP'!AL$313*100</f>
        <v>442.10739967524938</v>
      </c>
      <c r="AM48" s="159"/>
      <c r="AN48" s="159">
        <f>+Download!AN50/'Per $100K GDP'!AN$313*100</f>
        <v>437.89824854045037</v>
      </c>
      <c r="AO48" s="159">
        <f>+Download!AO50/'Per $100K GDP'!AO$313*100</f>
        <v>338.32820202523533</v>
      </c>
    </row>
    <row r="49" spans="1:41">
      <c r="A49" s="99" t="s">
        <v>224</v>
      </c>
      <c r="B49" s="159">
        <f>+Download!B51/'Per $100K GDP'!B$313*100</f>
        <v>116.97831621455536</v>
      </c>
      <c r="C49" s="159">
        <f>+Download!C51/'Per $100K GDP'!C$313*100</f>
        <v>117.2762645914397</v>
      </c>
      <c r="D49" s="159">
        <f>+Download!D51/'Per $100K GDP'!D$313*100</f>
        <v>126.43020594965675</v>
      </c>
      <c r="E49" s="159">
        <f>+Download!E51/'Per $100K GDP'!E$313*100</f>
        <v>112.89191944940096</v>
      </c>
      <c r="F49" s="159">
        <f>+Download!F51/'Per $100K GDP'!F$313*100</f>
        <v>91.825341742357949</v>
      </c>
      <c r="G49" s="159">
        <f>+Download!G51/'Per $100K GDP'!G$313*100</f>
        <v>92.993702521815251</v>
      </c>
      <c r="H49" s="159">
        <f>+Download!H51/'Per $100K GDP'!H$313*100</f>
        <v>89.860352155434114</v>
      </c>
      <c r="I49" s="159">
        <f>+Download!I51/'Per $100K GDP'!I$313*100</f>
        <v>86.198014237542154</v>
      </c>
      <c r="J49" s="159">
        <f>+Download!J51/'Per $100K GDP'!J$313*100</f>
        <v>84.543991534578154</v>
      </c>
      <c r="K49" s="159">
        <f>+Download!K51/'Per $100K GDP'!K$313*100</f>
        <v>84.903490244463512</v>
      </c>
      <c r="L49" s="159">
        <f>+Download!L51/'Per $100K GDP'!L$313*100</f>
        <v>83.509534247638257</v>
      </c>
      <c r="M49" s="159">
        <f>+Download!M51/'Per $100K GDP'!M$313*100</f>
        <v>82.118491921005386</v>
      </c>
      <c r="N49" s="159">
        <f>+Download!N51/'Per $100K GDP'!N$313*100</f>
        <v>84.4689412639908</v>
      </c>
      <c r="O49" s="159">
        <f>+Download!O51/'Per $100K GDP'!O$313*100</f>
        <v>90.947774995499259</v>
      </c>
      <c r="P49" s="159">
        <f>+Download!P51/'Per $100K GDP'!P$313*100</f>
        <v>95.513388347553118</v>
      </c>
      <c r="Q49" s="159">
        <f>+Download!Q51/'Per $100K GDP'!Q$313*100</f>
        <v>97.308275324140169</v>
      </c>
      <c r="R49" s="159">
        <f>+Download!R51/'Per $100K GDP'!R$313*100</f>
        <v>97.863235988774349</v>
      </c>
      <c r="S49" s="159">
        <f>+Download!S51/'Per $100K GDP'!S$313*100</f>
        <v>98.887042751272531</v>
      </c>
      <c r="T49" s="159">
        <f>+Download!T51/'Per $100K GDP'!T$313*100</f>
        <v>98.705237957960961</v>
      </c>
      <c r="U49" s="159">
        <f>+Download!U51/'Per $100K GDP'!U$313*100</f>
        <v>97.427857412297243</v>
      </c>
      <c r="V49" s="159">
        <f>+Download!V51/'Per $100K GDP'!V$313*100</f>
        <v>95.635860097377943</v>
      </c>
      <c r="W49" s="159">
        <f>+Download!W51/'Per $100K GDP'!W$313*100</f>
        <v>93.349455864570743</v>
      </c>
      <c r="X49" s="159">
        <f>+Download!X51/'Per $100K GDP'!X$313*100</f>
        <v>90.68603299107231</v>
      </c>
      <c r="Y49" s="159">
        <f>+Download!Y51/'Per $100K GDP'!Y$313*100</f>
        <v>90.490884652518787</v>
      </c>
      <c r="Z49" s="159">
        <f>+Download!Z51/'Per $100K GDP'!Z$313*100</f>
        <v>94.27318445512968</v>
      </c>
      <c r="AA49" s="159">
        <f>+Download!AA51/'Per $100K GDP'!AA$313*100</f>
        <v>95.531396703257926</v>
      </c>
      <c r="AB49" s="159">
        <f>+Download!AB51/'Per $100K GDP'!AB$313*100</f>
        <v>92.69890640768989</v>
      </c>
      <c r="AC49" s="159">
        <f>+Download!AC51/'Per $100K GDP'!AC$313*100</f>
        <v>92.319748000217245</v>
      </c>
      <c r="AD49" s="159">
        <f>+Download!AD51/'Per $100K GDP'!AD$313*100</f>
        <v>90.882518432994502</v>
      </c>
      <c r="AE49" s="159">
        <f>+Download!AE51/'Per $100K GDP'!AE$313*100</f>
        <v>91.07792416340267</v>
      </c>
      <c r="AF49" s="159">
        <f>+Download!AF51/'Per $100K GDP'!AF$313*100</f>
        <v>94.438870963368672</v>
      </c>
      <c r="AG49" s="159">
        <f>+Download!AG51/'Per $100K GDP'!AG$313*100</f>
        <v>105.8093877041333</v>
      </c>
      <c r="AH49" s="159">
        <f>+Download!AH51/'Per $100K GDP'!AH$313*100</f>
        <v>111.02476602358347</v>
      </c>
      <c r="AI49" s="159">
        <f>+Download!AI51/'Per $100K GDP'!AI$313*100</f>
        <v>112.38555971702039</v>
      </c>
      <c r="AJ49" s="159">
        <f>+Download!AJ51/'Per $100K GDP'!AJ$313*100</f>
        <v>114.24274946338542</v>
      </c>
      <c r="AK49" s="159">
        <f>+Download!AK51/'Per $100K GDP'!AK$313*100</f>
        <v>116.54484488830994</v>
      </c>
      <c r="AL49" s="159">
        <f>+Download!AL51/'Per $100K GDP'!AL$313*100</f>
        <v>113.02482022732545</v>
      </c>
      <c r="AM49" s="159"/>
      <c r="AN49" s="159">
        <f>+Download!AN51/'Per $100K GDP'!AN$313*100</f>
        <v>114.473172087851</v>
      </c>
      <c r="AO49" s="159">
        <f>+Download!AO51/'Per $100K GDP'!AO$313*100</f>
        <v>108.32695627413642</v>
      </c>
    </row>
    <row r="50" spans="1:41">
      <c r="A50" s="99" t="s">
        <v>225</v>
      </c>
      <c r="B50" s="159">
        <f>+Download!B52/'Per $100K GDP'!B$313*100</f>
        <v>16.284786234746733</v>
      </c>
      <c r="C50" s="159">
        <f>+Download!C52/'Per $100K GDP'!C$313*100</f>
        <v>21.089494163424124</v>
      </c>
      <c r="D50" s="159">
        <f>+Download!D52/'Per $100K GDP'!D$313*100</f>
        <v>25.636441647597252</v>
      </c>
      <c r="E50" s="159">
        <f>+Download!E52/'Per $100K GDP'!E$313*100</f>
        <v>29.632933979097629</v>
      </c>
      <c r="F50" s="159">
        <f>+Download!F52/'Per $100K GDP'!F$313*100</f>
        <v>28.063610851262862</v>
      </c>
      <c r="G50" s="159">
        <f>+Download!G52/'Per $100K GDP'!G$313*100</f>
        <v>31.798028861088362</v>
      </c>
      <c r="H50" s="159">
        <f>+Download!H52/'Per $100K GDP'!H$313*100</f>
        <v>34.583080348107671</v>
      </c>
      <c r="I50" s="159">
        <f>+Download!I52/'Per $100K GDP'!I$313*100</f>
        <v>35.008430123641816</v>
      </c>
      <c r="J50" s="159">
        <f>+Download!J52/'Per $100K GDP'!J$313*100</f>
        <v>34.787592866118466</v>
      </c>
      <c r="K50" s="159">
        <f>+Download!K52/'Per $100K GDP'!K$313*100</f>
        <v>34.923356824693116</v>
      </c>
      <c r="L50" s="159">
        <f>+Download!L52/'Per $100K GDP'!L$313*100</f>
        <v>34.994471494248415</v>
      </c>
      <c r="M50" s="159">
        <f>+Download!M52/'Per $100K GDP'!M$313*100</f>
        <v>34.865350089766608</v>
      </c>
      <c r="N50" s="159">
        <f>+Download!N52/'Per $100K GDP'!N$313*100</f>
        <v>35.860413214756704</v>
      </c>
      <c r="O50" s="159">
        <f>+Download!O52/'Per $100K GDP'!O$313*100</f>
        <v>37.315264889281679</v>
      </c>
      <c r="P50" s="159">
        <f>+Download!P52/'Per $100K GDP'!P$313*100</f>
        <v>39.551183427354815</v>
      </c>
      <c r="Q50" s="159">
        <f>+Download!Q52/'Per $100K GDP'!Q$313*100</f>
        <v>41.884354442302318</v>
      </c>
      <c r="R50" s="159">
        <f>+Download!R52/'Per $100K GDP'!R$313*100</f>
        <v>43.902303481619384</v>
      </c>
      <c r="S50" s="159">
        <f>+Download!S52/'Per $100K GDP'!S$313*100</f>
        <v>44.887517472373872</v>
      </c>
      <c r="T50" s="159">
        <f>+Download!T52/'Per $100K GDP'!T$313*100</f>
        <v>46.100046375794342</v>
      </c>
      <c r="U50" s="159">
        <f>+Download!U52/'Per $100K GDP'!U$313*100</f>
        <v>45.572425499811388</v>
      </c>
      <c r="V50" s="159">
        <f>+Download!V52/'Per $100K GDP'!V$313*100</f>
        <v>43.574395854737134</v>
      </c>
      <c r="W50" s="159">
        <f>+Download!W52/'Per $100K GDP'!W$313*100</f>
        <v>41.44892487250933</v>
      </c>
      <c r="X50" s="159">
        <f>+Download!X52/'Per $100K GDP'!X$313*100</f>
        <v>38.923158786779922</v>
      </c>
      <c r="Y50" s="159">
        <f>+Download!Y52/'Per $100K GDP'!Y$313*100</f>
        <v>38.591144009238398</v>
      </c>
      <c r="Z50" s="159">
        <f>+Download!Z52/'Per $100K GDP'!Z$313*100</f>
        <v>39.809136794491081</v>
      </c>
      <c r="AA50" s="159">
        <f>+Download!AA52/'Per $100K GDP'!AA$313*100</f>
        <v>40.123892555857545</v>
      </c>
      <c r="AB50" s="159">
        <f>+Download!AB52/'Per $100K GDP'!AB$313*100</f>
        <v>40.186622106778287</v>
      </c>
      <c r="AC50" s="159">
        <f>+Download!AC52/'Per $100K GDP'!AC$313*100</f>
        <v>38.676690795956212</v>
      </c>
      <c r="AD50" s="159">
        <f>+Download!AD52/'Per $100K GDP'!AD$313*100</f>
        <v>36.946370764430348</v>
      </c>
      <c r="AE50" s="159">
        <f>+Download!AE52/'Per $100K GDP'!AE$313*100</f>
        <v>37.066515859218455</v>
      </c>
      <c r="AF50" s="159">
        <f>+Download!AF52/'Per $100K GDP'!AF$313*100</f>
        <v>41.755917681190859</v>
      </c>
      <c r="AG50" s="159">
        <f>+Download!AG52/'Per $100K GDP'!AG$313*100</f>
        <v>44.954421211826897</v>
      </c>
      <c r="AH50" s="159">
        <f>+Download!AH52/'Per $100K GDP'!AH$313*100</f>
        <v>43.713889921275808</v>
      </c>
      <c r="AI50" s="159">
        <f>+Download!AI52/'Per $100K GDP'!AI$313*100</f>
        <v>44.131034124011649</v>
      </c>
      <c r="AJ50" s="159">
        <f>+Download!AJ52/'Per $100K GDP'!AJ$313*100</f>
        <v>42.660859581690211</v>
      </c>
      <c r="AK50" s="159">
        <f>+Download!AK52/'Per $100K GDP'!AK$313*100</f>
        <v>39.543831717083997</v>
      </c>
      <c r="AL50" s="159">
        <f>+Download!AL52/'Per $100K GDP'!AL$313*100</f>
        <v>36.337276733936442</v>
      </c>
      <c r="AM50" s="159"/>
      <c r="AN50" s="159">
        <f>+Download!AN52/'Per $100K GDP'!AN$313*100</f>
        <v>36.291353906032803</v>
      </c>
      <c r="AO50" s="159">
        <f>+Download!AO52/'Per $100K GDP'!AO$313*100</f>
        <v>31.099286362584756</v>
      </c>
    </row>
    <row r="51" spans="1:41">
      <c r="A51" s="99" t="s">
        <v>227</v>
      </c>
      <c r="B51" s="159">
        <f>+Download!B53/'Per $100K GDP'!B$313*100</f>
        <v>14.265648318848214</v>
      </c>
      <c r="C51" s="159">
        <f>+Download!C53/'Per $100K GDP'!C$313*100</f>
        <v>13.151750972762647</v>
      </c>
      <c r="D51" s="159">
        <f>+Download!D53/'Per $100K GDP'!D$313*100</f>
        <v>20.094393592677346</v>
      </c>
      <c r="E51" s="159">
        <f>+Download!E53/'Per $100K GDP'!E$313*100</f>
        <v>12.554167728778994</v>
      </c>
      <c r="F51" s="159">
        <f>+Download!F53/'Per $100K GDP'!F$313*100</f>
        <v>15.269018377138718</v>
      </c>
      <c r="G51" s="159">
        <f>+Download!G53/'Per $100K GDP'!G$313*100</f>
        <v>22.676569427579</v>
      </c>
      <c r="H51" s="159">
        <f>+Download!H53/'Per $100K GDP'!H$313*100</f>
        <v>18.366727383120825</v>
      </c>
      <c r="I51" s="159">
        <f>+Download!I53/'Per $100K GDP'!I$313*100</f>
        <v>18.850693143499438</v>
      </c>
      <c r="J51" s="159">
        <f>+Download!J53/'Per $100K GDP'!J$313*100</f>
        <v>15.828575207777604</v>
      </c>
      <c r="K51" s="159">
        <f>+Download!K53/'Per $100K GDP'!K$313*100</f>
        <v>16.144210460277296</v>
      </c>
      <c r="L51" s="159">
        <f>+Download!L53/'Per $100K GDP'!L$313*100</f>
        <v>15.402223041260111</v>
      </c>
      <c r="M51" s="159">
        <f>+Download!M53/'Per $100K GDP'!M$313*100</f>
        <v>18.348294434470379</v>
      </c>
      <c r="N51" s="159">
        <f>+Download!N53/'Per $100K GDP'!N$313*100</f>
        <v>16.890406789977344</v>
      </c>
      <c r="O51" s="159">
        <f>+Download!O53/'Per $100K GDP'!O$313*100</f>
        <v>17.511988347162895</v>
      </c>
      <c r="P51" s="159">
        <f>+Download!P53/'Per $100K GDP'!P$313*100</f>
        <v>18.586725099849254</v>
      </c>
      <c r="Q51" s="159">
        <f>+Download!Q53/'Per $100K GDP'!Q$313*100</f>
        <v>16.821439609118606</v>
      </c>
      <c r="R51" s="159">
        <f>+Download!R53/'Per $100K GDP'!R$313*100</f>
        <v>15.324126816527272</v>
      </c>
      <c r="S51" s="159">
        <f>+Download!S53/'Per $100K GDP'!S$313*100</f>
        <v>13.569111480338636</v>
      </c>
      <c r="T51" s="159">
        <f>+Download!T53/'Per $100K GDP'!T$313*100</f>
        <v>10.66643269869521</v>
      </c>
      <c r="U51" s="159">
        <f>+Download!U53/'Per $100K GDP'!U$313*100</f>
        <v>11.410788381742739</v>
      </c>
      <c r="V51" s="159">
        <f>+Download!V53/'Per $100K GDP'!V$313*100</f>
        <v>9.7824630365837333</v>
      </c>
      <c r="W51" s="159">
        <f>+Download!W53/'Per $100K GDP'!W$313*100</f>
        <v>12.743809473739551</v>
      </c>
      <c r="X51" s="159">
        <f>+Download!X53/'Per $100K GDP'!X$313*100</f>
        <v>9.0755010740821032</v>
      </c>
      <c r="Y51" s="159">
        <f>+Download!Y53/'Per $100K GDP'!Y$313*100</f>
        <v>11.387085171232227</v>
      </c>
      <c r="Z51" s="159">
        <f>+Download!Z53/'Per $100K GDP'!Z$313*100</f>
        <v>12.595500556224659</v>
      </c>
      <c r="AA51" s="159">
        <f>+Download!AA53/'Per $100K GDP'!AA$313*100</f>
        <v>14.939465603049666</v>
      </c>
      <c r="AB51" s="159">
        <f>+Download!AB53/'Per $100K GDP'!AB$313*100</f>
        <v>9.8853465248250423</v>
      </c>
      <c r="AC51" s="159">
        <f>+Download!AC53/'Per $100K GDP'!AC$313*100</f>
        <v>9.2715437314278191</v>
      </c>
      <c r="AD51" s="159">
        <f>+Download!AD53/'Per $100K GDP'!AD$313*100</f>
        <v>12.232639370976345</v>
      </c>
      <c r="AE51" s="159">
        <f>+Download!AE53/'Per $100K GDP'!AE$313*100</f>
        <v>7.5403724106151691</v>
      </c>
      <c r="AF51" s="159">
        <f>+Download!AF53/'Per $100K GDP'!AF$313*100</f>
        <v>7.6190992652043059</v>
      </c>
      <c r="AG51" s="159">
        <f>+Download!AG53/'Per $100K GDP'!AG$313*100</f>
        <v>11.106794500020813</v>
      </c>
      <c r="AH51" s="159">
        <f>+Download!AH53/'Per $100K GDP'!AH$313*100</f>
        <v>10.602425921546102</v>
      </c>
      <c r="AI51" s="159">
        <f>+Download!AI53/'Per $100K GDP'!AI$313*100</f>
        <v>8.7260715771951727</v>
      </c>
      <c r="AJ51" s="159">
        <f>+Download!AJ53/'Per $100K GDP'!AJ$313*100</f>
        <v>7.4002895222882241</v>
      </c>
      <c r="AK51" s="159">
        <f>+Download!AK53/'Per $100K GDP'!AK$313*100</f>
        <v>6.8569981183962962</v>
      </c>
      <c r="AL51" s="159">
        <f>+Download!AL53/'Per $100K GDP'!AL$313*100</f>
        <v>4.7726745534678727</v>
      </c>
      <c r="AM51" s="159"/>
      <c r="AN51" s="159">
        <f>+Download!AN53/'Per $100K GDP'!AN$313*100</f>
        <v>7.7453433416736175</v>
      </c>
      <c r="AO51" s="159">
        <f>+Download!AO53/'Per $100K GDP'!AO$313*100</f>
        <v>8.1685679201295578</v>
      </c>
    </row>
    <row r="52" spans="1:41">
      <c r="A52" s="5"/>
      <c r="B52" s="258"/>
      <c r="C52" s="258"/>
      <c r="D52" s="258"/>
      <c r="E52" s="258"/>
      <c r="F52" s="258"/>
      <c r="G52" s="258"/>
      <c r="H52" s="258"/>
      <c r="I52" s="258"/>
      <c r="J52" s="258"/>
      <c r="K52" s="258"/>
      <c r="L52" s="258"/>
      <c r="M52" s="258"/>
      <c r="N52" s="258"/>
      <c r="O52" s="258"/>
      <c r="P52" s="258"/>
      <c r="Q52" s="258"/>
      <c r="R52" s="258"/>
      <c r="S52" s="258"/>
      <c r="T52" s="258"/>
      <c r="U52" s="258"/>
      <c r="V52" s="258"/>
      <c r="W52" s="258"/>
      <c r="X52" s="258"/>
      <c r="Y52" s="258"/>
      <c r="Z52" s="258"/>
      <c r="AA52" s="258"/>
      <c r="AB52" s="258"/>
      <c r="AC52" s="258"/>
      <c r="AD52" s="258"/>
      <c r="AE52" s="163"/>
      <c r="AF52" s="163"/>
      <c r="AG52" s="163"/>
      <c r="AH52" s="163"/>
      <c r="AI52" s="163"/>
      <c r="AJ52" s="160"/>
      <c r="AK52" s="163"/>
      <c r="AL52" s="157"/>
      <c r="AM52" s="157"/>
      <c r="AN52" s="157"/>
      <c r="AO52" s="157"/>
    </row>
    <row r="53" spans="1:41">
      <c r="A53" s="103" t="s">
        <v>411</v>
      </c>
      <c r="B53" s="161">
        <f>+Download!B55/'Per $100K GDP'!B$313*100</f>
        <v>719.25204108506716</v>
      </c>
      <c r="C53" s="161">
        <f>+Download!C55/'Per $100K GDP'!C$313*100</f>
        <v>630.73929961089493</v>
      </c>
      <c r="D53" s="161">
        <f>+Download!D55/'Per $100K GDP'!D$313*100</f>
        <v>707.34410755148735</v>
      </c>
      <c r="E53" s="161">
        <f>+Download!E55/'Per $100K GDP'!E$313*100</f>
        <v>713.0066275809329</v>
      </c>
      <c r="F53" s="161">
        <f>+Download!F55/'Per $100K GDP'!F$313*100</f>
        <v>672.86279006608527</v>
      </c>
      <c r="G53" s="161">
        <f>+Download!G55/'Per $100K GDP'!G$313*100</f>
        <v>678.60269407811131</v>
      </c>
      <c r="H53" s="161">
        <f>+Download!H55/'Per $100K GDP'!H$313*100</f>
        <v>620.04148957700863</v>
      </c>
      <c r="I53" s="161">
        <f>+Download!I55/'Per $100K GDP'!I$313*100</f>
        <v>609.07643312101914</v>
      </c>
      <c r="J53" s="161">
        <f>+Download!J55/'Per $100K GDP'!J$313*100</f>
        <v>609.51037234628859</v>
      </c>
      <c r="K53" s="161">
        <f>+Download!K55/'Per $100K GDP'!K$313*100</f>
        <v>598.42322089545996</v>
      </c>
      <c r="L53" s="161">
        <f>+Download!L55/'Per $100K GDP'!L$313*100</f>
        <v>614.20728986828578</v>
      </c>
      <c r="M53" s="161">
        <f>+Download!M55/'Per $100K GDP'!M$313*100</f>
        <v>605.72710951526028</v>
      </c>
      <c r="N53" s="161">
        <f>+Download!N55/'Per $100K GDP'!N$313*100</f>
        <v>589.59185743752744</v>
      </c>
      <c r="O53" s="161">
        <f>+Download!O55/'Per $100K GDP'!O$313*100</f>
        <v>674.22791771002107</v>
      </c>
      <c r="P53" s="161">
        <f>+Download!P55/'Per $100K GDP'!P$313*100</f>
        <v>735.5432265684492</v>
      </c>
      <c r="Q53" s="161">
        <f>+Download!Q55/'Per $100K GDP'!Q$313*100</f>
        <v>776.81790754830843</v>
      </c>
      <c r="R53" s="161">
        <f>+Download!R55/'Per $100K GDP'!R$313*100</f>
        <v>846.11964767012148</v>
      </c>
      <c r="S53" s="161">
        <f>+Download!S55/'Per $100K GDP'!S$313*100</f>
        <v>858.58585858585866</v>
      </c>
      <c r="T53" s="161">
        <f>+Download!T55/'Per $100K GDP'!T$313*100</f>
        <v>848.85251243999346</v>
      </c>
      <c r="U53" s="161">
        <f>+Download!U55/'Per $100K GDP'!U$313*100</f>
        <v>864.638344021124</v>
      </c>
      <c r="V53" s="161">
        <f>+Download!V55/'Per $100K GDP'!V$313*100</f>
        <v>859.88520123285832</v>
      </c>
      <c r="W53" s="161">
        <f>+Download!W55/'Per $100K GDP'!W$313*100</f>
        <v>866.22154460859053</v>
      </c>
      <c r="X53" s="161">
        <f>+Download!X55/'Per $100K GDP'!X$313*100</f>
        <v>871.73094736012297</v>
      </c>
      <c r="Y53" s="161">
        <f>+Download!Y55/'Per $100K GDP'!Y$313*100</f>
        <v>848.72120099199208</v>
      </c>
      <c r="Z53" s="161">
        <f>+Download!Z55/'Per $100K GDP'!Z$313*100</f>
        <v>927.27707343084887</v>
      </c>
      <c r="AA53" s="161">
        <f>+Download!AA55/'Per $100K GDP'!AA$313*100</f>
        <v>962.31160213194028</v>
      </c>
      <c r="AB53" s="161">
        <f>+Download!AB55/'Per $100K GDP'!AB$313*100</f>
        <v>923.58089439637342</v>
      </c>
      <c r="AC53" s="161">
        <f>+Download!AC55/'Per $100K GDP'!AC$313*100</f>
        <v>957.56038141346437</v>
      </c>
      <c r="AD53" s="161">
        <f>+Download!AD55/'Per $100K GDP'!AD$313*100</f>
        <v>914.85381484431514</v>
      </c>
      <c r="AE53" s="161">
        <f>+Download!AE55/'Per $100K GDP'!AE$313*100</f>
        <v>882.8379727569137</v>
      </c>
      <c r="AF53" s="161">
        <f>+Download!AF55/'Per $100K GDP'!AF$313*100</f>
        <v>1143.9562376291315</v>
      </c>
      <c r="AG53" s="161">
        <f>+Download!AG55/'Per $100K GDP'!AG$313*100</f>
        <v>1083.3044274554964</v>
      </c>
      <c r="AH53" s="161">
        <f>+Download!AH55/'Per $100K GDP'!AH$313*100</f>
        <v>1238.2673919654019</v>
      </c>
      <c r="AI53" s="161">
        <f>+Download!AI55/'Per $100K GDP'!AI$313*100</f>
        <v>1226.0845817727838</v>
      </c>
      <c r="AJ53" s="161">
        <f>+Download!AJ55/'Per $100K GDP'!AJ$313*100</f>
        <v>1021.8888833424849</v>
      </c>
      <c r="AK53" s="161">
        <f>+Download!AK55/'Per $100K GDP'!AK$313*100</f>
        <v>1040.3398948231775</v>
      </c>
      <c r="AL53" s="161">
        <f>+Download!AL55/'Per $100K GDP'!AL$313*100</f>
        <v>1016.2665274878218</v>
      </c>
      <c r="AM53" s="161"/>
      <c r="AN53" s="161">
        <f>+Download!AN55/'Per $100K GDP'!AN$313*100</f>
        <v>986.88907422852378</v>
      </c>
      <c r="AO53" s="161">
        <f>+Download!AO55/'Per $100K GDP'!AO$313*100</f>
        <v>910.84426331618931</v>
      </c>
    </row>
    <row r="54" spans="1:41">
      <c r="A54" s="99" t="s">
        <v>312</v>
      </c>
      <c r="B54" s="159">
        <f>+Download!B56/'Per $100K GDP'!B$313*100</f>
        <v>231.76191730313408</v>
      </c>
      <c r="C54" s="159">
        <f>+Download!C56/'Per $100K GDP'!C$313*100</f>
        <v>189.29961089494162</v>
      </c>
      <c r="D54" s="159">
        <f>+Download!D56/'Per $100K GDP'!D$313*100</f>
        <v>204.37643020594965</v>
      </c>
      <c r="E54" s="159">
        <f>+Download!E56/'Per $100K GDP'!E$313*100</f>
        <v>206.06041294927354</v>
      </c>
      <c r="F54" s="159">
        <f>+Download!F56/'Per $100K GDP'!F$313*100</f>
        <v>207.12755363770782</v>
      </c>
      <c r="G54" s="159">
        <f>+Download!G56/'Per $100K GDP'!G$313*100</f>
        <v>222.92507977747027</v>
      </c>
      <c r="H54" s="159">
        <f>+Download!H56/'Per $100K GDP'!H$313*100</f>
        <v>193.10362274843149</v>
      </c>
      <c r="I54" s="159">
        <f>+Download!I56/'Per $100K GDP'!I$313*100</f>
        <v>202.65080554514802</v>
      </c>
      <c r="J54" s="159">
        <f>+Download!J56/'Per $100K GDP'!J$313*100</f>
        <v>205.52897863803707</v>
      </c>
      <c r="K54" s="159">
        <f>+Download!K56/'Per $100K GDP'!K$313*100</f>
        <v>207.72078044292019</v>
      </c>
      <c r="L54" s="159">
        <f>+Download!L56/'Per $100K GDP'!L$313*100</f>
        <v>220.55828208958118</v>
      </c>
      <c r="M54" s="159">
        <f>+Download!M56/'Per $100K GDP'!M$313*100</f>
        <v>206.51705565529622</v>
      </c>
      <c r="N54" s="159">
        <f>+Download!N56/'Per $100K GDP'!N$313*100</f>
        <v>194.31576099820782</v>
      </c>
      <c r="O54" s="159">
        <f>+Download!O56/'Per $100K GDP'!O$313*100</f>
        <v>240.06153745437882</v>
      </c>
      <c r="P54" s="159">
        <f>+Download!P56/'Per $100K GDP'!P$313*100</f>
        <v>267.90681772265998</v>
      </c>
      <c r="Q54" s="159">
        <f>+Download!Q56/'Per $100K GDP'!Q$313*100</f>
        <v>299.38630443420806</v>
      </c>
      <c r="R54" s="159">
        <f>+Download!R56/'Per $100K GDP'!R$313*100</f>
        <v>329.2672761121454</v>
      </c>
      <c r="S54" s="159">
        <f>+Download!S56/'Per $100K GDP'!S$313*100</f>
        <v>312.3269245984651</v>
      </c>
      <c r="T54" s="159">
        <f>+Download!T56/'Per $100K GDP'!T$313*100</f>
        <v>289.38495669503527</v>
      </c>
      <c r="U54" s="159">
        <f>+Download!U56/'Per $100K GDP'!U$313*100</f>
        <v>300.73557148245942</v>
      </c>
      <c r="V54" s="159">
        <f>+Download!V56/'Per $100K GDP'!V$313*100</f>
        <v>293.21704560682542</v>
      </c>
      <c r="W54" s="159">
        <f>+Download!W56/'Per $100K GDP'!W$313*100</f>
        <v>282.26696808790285</v>
      </c>
      <c r="X54" s="159">
        <f>+Download!X56/'Per $100K GDP'!X$313*100</f>
        <v>292.26857964959299</v>
      </c>
      <c r="Y54" s="159">
        <f>+Download!Y56/'Per $100K GDP'!Y$313*100</f>
        <v>246.36048690911156</v>
      </c>
      <c r="Z54" s="159">
        <f>+Download!Z56/'Per $100K GDP'!Z$313*100</f>
        <v>271.49279666081327</v>
      </c>
      <c r="AA54" s="159">
        <f>+Download!AA56/'Per $100K GDP'!AA$313*100</f>
        <v>269.9692915887191</v>
      </c>
      <c r="AB54" s="159">
        <f>+Download!AB56/'Per $100K GDP'!AB$313*100</f>
        <v>259.61649818837583</v>
      </c>
      <c r="AC54" s="159">
        <f>+Download!AC56/'Per $100K GDP'!AC$313*100</f>
        <v>274.93424574633985</v>
      </c>
      <c r="AD54" s="159">
        <f>+Download!AD56/'Per $100K GDP'!AD$313*100</f>
        <v>251.85791431306495</v>
      </c>
      <c r="AE54" s="159">
        <f>+Download!AE56/'Per $100K GDP'!AE$313*100</f>
        <v>229.9115402607014</v>
      </c>
      <c r="AF54" s="159">
        <f>+Download!AF56/'Per $100K GDP'!AF$313*100</f>
        <v>258.71044711368995</v>
      </c>
      <c r="AG54" s="159">
        <f>+Download!AG56/'Per $100K GDP'!AG$313*100</f>
        <v>288.07597852177651</v>
      </c>
      <c r="AH54" s="159">
        <f>+Download!AH56/'Per $100K GDP'!AH$313*100</f>
        <v>297.44906578369432</v>
      </c>
      <c r="AI54" s="159">
        <f>+Download!AI56/'Per $100K GDP'!AI$313*100</f>
        <v>323.28729712858927</v>
      </c>
      <c r="AJ54" s="159">
        <f>+Download!AJ56/'Per $100K GDP'!AJ$313*100</f>
        <v>275.7200618978685</v>
      </c>
      <c r="AK54" s="159">
        <f>+Download!AK56/'Per $100K GDP'!AK$313*100</f>
        <v>303.39653591933228</v>
      </c>
      <c r="AL54" s="159">
        <f>+Download!AL56/'Per $100K GDP'!AL$313*100</f>
        <v>298.64880538158201</v>
      </c>
      <c r="AM54" s="159"/>
      <c r="AN54" s="159">
        <f>+Download!AN56/'Per $100K GDP'!AN$313*100</f>
        <v>293.8337503475118</v>
      </c>
      <c r="AO54" s="159">
        <f>+Download!AO56/'Per $100K GDP'!AO$313*100</f>
        <v>271.70276378779516</v>
      </c>
    </row>
    <row r="55" spans="1:41">
      <c r="A55" s="99" t="s">
        <v>267</v>
      </c>
      <c r="B55" s="159">
        <f>+Download!B57/'Per $100K GDP'!B$313*100</f>
        <v>291.41427442717935</v>
      </c>
      <c r="C55" s="159">
        <f>+Download!C57/'Per $100K GDP'!C$313*100</f>
        <v>257.19844357976655</v>
      </c>
      <c r="D55" s="159">
        <f>+Download!D57/'Per $100K GDP'!D$313*100</f>
        <v>261.2986270022883</v>
      </c>
      <c r="E55" s="159">
        <f>+Download!E57/'Per $100K GDP'!E$313*100</f>
        <v>260.48304868722914</v>
      </c>
      <c r="F55" s="159">
        <f>+Download!F57/'Per $100K GDP'!F$313*100</f>
        <v>241.10564591568843</v>
      </c>
      <c r="G55" s="159">
        <f>+Download!G57/'Per $100K GDP'!G$313*100</f>
        <v>236.96026658382988</v>
      </c>
      <c r="H55" s="159">
        <f>+Download!H57/'Per $100K GDP'!H$313*100</f>
        <v>223.99311880186195</v>
      </c>
      <c r="I55" s="159">
        <f>+Download!I57/'Per $100K GDP'!I$313*100</f>
        <v>215.99850131135256</v>
      </c>
      <c r="J55" s="159">
        <f>+Download!J57/'Per $100K GDP'!J$313*100</f>
        <v>217.74211326910779</v>
      </c>
      <c r="K55" s="159">
        <f>+Download!K57/'Per $100K GDP'!K$313*100</f>
        <v>220.41447960015893</v>
      </c>
      <c r="L55" s="159">
        <f>+Download!L57/'Per $100K GDP'!L$313*100</f>
        <v>208.80293301778821</v>
      </c>
      <c r="M55" s="159">
        <f>+Download!M57/'Per $100K GDP'!M$313*100</f>
        <v>200.46678635547573</v>
      </c>
      <c r="N55" s="159">
        <f>+Download!N57/'Per $100K GDP'!N$313*100</f>
        <v>207.04696851858114</v>
      </c>
      <c r="O55" s="159">
        <f>+Download!O57/'Per $100K GDP'!O$313*100</f>
        <v>221.27297425574048</v>
      </c>
      <c r="P55" s="159">
        <f>+Download!P57/'Per $100K GDP'!P$313*100</f>
        <v>234.71179697577199</v>
      </c>
      <c r="Q55" s="159">
        <f>+Download!Q57/'Per $100K GDP'!Q$313*100</f>
        <v>229.99602643158843</v>
      </c>
      <c r="R55" s="159">
        <f>+Download!R57/'Per $100K GDP'!R$313*100</f>
        <v>229.34785628942177</v>
      </c>
      <c r="S55" s="159">
        <f>+Download!S57/'Per $100K GDP'!S$313*100</f>
        <v>225.92768415222727</v>
      </c>
      <c r="T55" s="159">
        <f>+Download!T57/'Per $100K GDP'!T$313*100</f>
        <v>208.94175450910595</v>
      </c>
      <c r="U55" s="159">
        <f>+Download!U57/'Per $100K GDP'!U$313*100</f>
        <v>177.63344021124104</v>
      </c>
      <c r="V55" s="159">
        <f>+Download!V57/'Per $100K GDP'!V$313*100</f>
        <v>172.58900254612053</v>
      </c>
      <c r="W55" s="159">
        <f>+Download!W57/'Per $100K GDP'!W$313*100</f>
        <v>177.87708322380527</v>
      </c>
      <c r="X55" s="159">
        <f>+Download!X57/'Per $100K GDP'!X$313*100</f>
        <v>181.01732326915118</v>
      </c>
      <c r="Y55" s="159">
        <f>+Download!Y57/'Per $100K GDP'!Y$313*100</f>
        <v>206.95530356094883</v>
      </c>
      <c r="Z55" s="159">
        <f>+Download!Z57/'Per $100K GDP'!Z$313*100</f>
        <v>209.13127821346157</v>
      </c>
      <c r="AA55" s="159">
        <f>+Download!AA57/'Per $100K GDP'!AA$313*100</f>
        <v>204.19328650594758</v>
      </c>
      <c r="AB55" s="159">
        <f>+Download!AB57/'Per $100K GDP'!AB$313*100</f>
        <v>178.18440514203465</v>
      </c>
      <c r="AC55" s="159">
        <f>+Download!AC57/'Per $100K GDP'!AC$313*100</f>
        <v>165.56882278549762</v>
      </c>
      <c r="AD55" s="159">
        <f>+Download!AD57/'Per $100K GDP'!AD$313*100</f>
        <v>152.71069150218858</v>
      </c>
      <c r="AE55" s="159">
        <f>+Download!AE57/'Per $100K GDP'!AE$313*100</f>
        <v>147.41428062752655</v>
      </c>
      <c r="AF55" s="159">
        <f>+Download!AF57/'Per $100K GDP'!AF$313*100</f>
        <v>147.87424419077576</v>
      </c>
      <c r="AG55" s="159">
        <f>+Download!AG57/'Per $100K GDP'!AG$313*100</f>
        <v>154.10070345344303</v>
      </c>
      <c r="AH55" s="159">
        <f>+Download!AH57/'Per $100K GDP'!AH$313*100</f>
        <v>148.23123965266748</v>
      </c>
      <c r="AI55" s="159">
        <f>+Download!AI57/'Per $100K GDP'!AI$313*100</f>
        <v>138.485746982938</v>
      </c>
      <c r="AJ55" s="159">
        <f>+Download!AJ57/'Per $100K GDP'!AJ$313*100</f>
        <v>125.37438226925572</v>
      </c>
      <c r="AK55" s="159">
        <f>+Download!AK57/'Per $100K GDP'!AK$313*100</f>
        <v>127.68972837361896</v>
      </c>
      <c r="AL55" s="159">
        <f>+Download!AL57/'Per $100K GDP'!AL$313*100</f>
        <v>118.17443748550221</v>
      </c>
      <c r="AM55" s="159"/>
      <c r="AN55" s="159">
        <f>+Download!AN57/'Per $100K GDP'!AN$313*100</f>
        <v>116.25799277175423</v>
      </c>
      <c r="AO55" s="159">
        <f>+Download!AO57/'Per $100K GDP'!AO$313*100</f>
        <v>96.550159278176224</v>
      </c>
    </row>
    <row r="56" spans="1:41">
      <c r="A56" s="99" t="s">
        <v>356</v>
      </c>
      <c r="B56" s="159">
        <f>+Download!B58/'Per $100K GDP'!B$313*100</f>
        <v>8.4716003862698628</v>
      </c>
      <c r="C56" s="159">
        <f>+Download!C58/'Per $100K GDP'!C$313*100</f>
        <v>7.2373540856031138</v>
      </c>
      <c r="D56" s="159">
        <f>+Download!D58/'Per $100K GDP'!D$313*100</f>
        <v>56.385869565217384</v>
      </c>
      <c r="E56" s="159">
        <f>+Download!E58/'Per $100K GDP'!E$313*100</f>
        <v>56.716798368595455</v>
      </c>
      <c r="F56" s="159">
        <f>+Download!F58/'Per $100K GDP'!F$313*100</f>
        <v>50.906786565677898</v>
      </c>
      <c r="G56" s="159">
        <f>+Download!G58/'Per $100K GDP'!G$313*100</f>
        <v>56.28194628787665</v>
      </c>
      <c r="H56" s="159">
        <f>+Download!H58/'Per $100K GDP'!H$313*100</f>
        <v>51.254806719287593</v>
      </c>
      <c r="I56" s="159">
        <f>+Download!I58/'Per $100K GDP'!I$313*100</f>
        <v>50.135818658673671</v>
      </c>
      <c r="J56" s="159">
        <f>+Download!J58/'Per $100K GDP'!J$313*100</f>
        <v>45.104825731355128</v>
      </c>
      <c r="K56" s="159">
        <f>+Download!K58/'Per $100K GDP'!K$313*100</f>
        <v>38.248394989439348</v>
      </c>
      <c r="L56" s="159">
        <f>+Download!L58/'Per $100K GDP'!L$313*100</f>
        <v>30.746251285135106</v>
      </c>
      <c r="M56" s="159">
        <f>+Download!M58/'Per $100K GDP'!M$313*100</f>
        <v>25.008976660682226</v>
      </c>
      <c r="N56" s="159">
        <f>+Download!N58/'Per $100K GDP'!N$313*100</f>
        <v>22.216210732762992</v>
      </c>
      <c r="O56" s="159">
        <f>+Download!O58/'Per $100K GDP'!O$313*100</f>
        <v>28.510171682951182</v>
      </c>
      <c r="P56" s="159">
        <f>+Download!P58/'Per $100K GDP'!P$313*100</f>
        <v>17.747525137147033</v>
      </c>
      <c r="Q56" s="159">
        <f>+Download!Q58/'Per $100K GDP'!Q$313*100</f>
        <v>15.717670605895599</v>
      </c>
      <c r="R56" s="159">
        <f>+Download!R58/'Per $100K GDP'!R$313*100</f>
        <v>29.536802912000887</v>
      </c>
      <c r="S56" s="159">
        <f>+Download!S58/'Per $100K GDP'!S$313*100</f>
        <v>18.711923411662315</v>
      </c>
      <c r="T56" s="159">
        <f>+Download!T58/'Per $100K GDP'!T$313*100</f>
        <v>13.373776368399282</v>
      </c>
      <c r="U56" s="159">
        <f>+Download!U58/'Per $100K GDP'!U$313*100</f>
        <v>14.393153526970954</v>
      </c>
      <c r="V56" s="159">
        <f>+Download!V58/'Per $100K GDP'!V$313*100</f>
        <v>12.64126501987761</v>
      </c>
      <c r="W56" s="159">
        <f>+Download!W58/'Per $100K GDP'!W$313*100</f>
        <v>12.365280479470059</v>
      </c>
      <c r="X56" s="159">
        <f>+Download!X58/'Per $100K GDP'!X$313*100</f>
        <v>14.731676553477463</v>
      </c>
      <c r="Y56" s="159">
        <f>+Download!Y58/'Per $100K GDP'!Y$313*100</f>
        <v>20.45510478390095</v>
      </c>
      <c r="Z56" s="159">
        <f>+Download!Z58/'Per $100K GDP'!Z$313*100</f>
        <v>16.300600354880526</v>
      </c>
      <c r="AA56" s="159">
        <f>+Download!AA58/'Per $100K GDP'!AA$313*100</f>
        <v>17.913239913875262</v>
      </c>
      <c r="AB56" s="159">
        <f>+Download!AB58/'Per $100K GDP'!AB$313*100</f>
        <v>15.642837053091341</v>
      </c>
      <c r="AC56" s="159">
        <f>+Download!AC58/'Per $100K GDP'!AC$313*100</f>
        <v>16.254296332503163</v>
      </c>
      <c r="AD56" s="159">
        <f>+Download!AD58/'Per $100K GDP'!AD$313*100</f>
        <v>19.269695353204671</v>
      </c>
      <c r="AE56" s="159">
        <f>+Download!AE58/'Per $100K GDP'!AE$313*100</f>
        <v>17.440602112700638</v>
      </c>
      <c r="AF56" s="159">
        <f>+Download!AF58/'Per $100K GDP'!AF$313*100</f>
        <v>18.051300127436892</v>
      </c>
      <c r="AG56" s="159">
        <f>+Download!AG58/'Per $100K GDP'!AG$313*100</f>
        <v>31.447282616236315</v>
      </c>
      <c r="AH56" s="159">
        <f>+Download!AH58/'Per $100K GDP'!AH$313*100</f>
        <v>31.070716626685137</v>
      </c>
      <c r="AI56" s="159">
        <f>+Download!AI58/'Per $100K GDP'!AI$313*100</f>
        <v>28.733614232209735</v>
      </c>
      <c r="AJ56" s="159">
        <f>+Download!AJ58/'Per $100K GDP'!AJ$313*100</f>
        <v>23.816952029151899</v>
      </c>
      <c r="AK56" s="159">
        <f>+Download!AK58/'Per $100K GDP'!AK$313*100</f>
        <v>21.300718869107929</v>
      </c>
      <c r="AL56" s="159">
        <f>+Download!AL58/'Per $100K GDP'!AL$313*100</f>
        <v>20.511482254697285</v>
      </c>
      <c r="AM56" s="159"/>
      <c r="AN56" s="159">
        <f>+Download!AN58/'Per $100K GDP'!AN$313*100</f>
        <v>16.430358632193496</v>
      </c>
      <c r="AO56" s="159">
        <f>+Download!AO58/'Per $100K GDP'!AO$313*100</f>
        <v>19.14007581285259</v>
      </c>
    </row>
    <row r="57" spans="1:41">
      <c r="A57" s="99" t="s">
        <v>357</v>
      </c>
      <c r="B57" s="159">
        <f>+Download!B59/'Per $100K GDP'!B$313*100</f>
        <v>38.670880519708547</v>
      </c>
      <c r="C57" s="159">
        <f>+Download!C59/'Per $100K GDP'!C$313*100</f>
        <v>30.077821011673151</v>
      </c>
      <c r="D57" s="159">
        <f>+Download!D59/'Per $100K GDP'!D$313*100</f>
        <v>45.587814645308924</v>
      </c>
      <c r="E57" s="159">
        <f>+Download!E59/'Per $100K GDP'!E$313*100</f>
        <v>41.995921488656641</v>
      </c>
      <c r="F57" s="159">
        <f>+Download!F59/'Per $100K GDP'!F$313*100</f>
        <v>36.241286701469569</v>
      </c>
      <c r="G57" s="159">
        <f>+Download!G59/'Per $100K GDP'!G$313*100</f>
        <v>34.254892547513485</v>
      </c>
      <c r="H57" s="159">
        <f>+Download!H59/'Per $100K GDP'!H$313*100</f>
        <v>30.181137421574576</v>
      </c>
      <c r="I57" s="159">
        <f>+Download!I59/'Per $100K GDP'!I$313*100</f>
        <v>25.758711127763213</v>
      </c>
      <c r="J57" s="159">
        <f>+Download!J59/'Per $100K GDP'!J$313*100</f>
        <v>31.194197658781768</v>
      </c>
      <c r="K57" s="159">
        <f>+Download!K59/'Per $100K GDP'!K$313*100</f>
        <v>29.486187498692988</v>
      </c>
      <c r="L57" s="159">
        <f>+Download!L59/'Per $100K GDP'!L$313*100</f>
        <v>52.33652111501231</v>
      </c>
      <c r="M57" s="159">
        <f>+Download!M59/'Per $100K GDP'!M$313*100</f>
        <v>71.849192100538602</v>
      </c>
      <c r="N57" s="159">
        <f>+Download!N59/'Per $100K GDP'!N$313*100</f>
        <v>73.614445609170517</v>
      </c>
      <c r="O57" s="159">
        <f>+Download!O59/'Per $100K GDP'!O$313*100</f>
        <v>79.949591659710961</v>
      </c>
      <c r="P57" s="159">
        <f>+Download!P59/'Per $100K GDP'!P$313*100</f>
        <v>114.14673566755249</v>
      </c>
      <c r="Q57" s="159">
        <f>+Download!Q59/'Per $100K GDP'!Q$313*100</f>
        <v>129.22927489734951</v>
      </c>
      <c r="R57" s="159">
        <f>+Download!R59/'Per $100K GDP'!R$313*100</f>
        <v>152.12981744421907</v>
      </c>
      <c r="S57" s="159">
        <f>+Download!S59/'Per $100K GDP'!S$313*100</f>
        <v>201.01801302845689</v>
      </c>
      <c r="T57" s="159">
        <f>+Download!T59/'Per $100K GDP'!T$313*100</f>
        <v>240.13887670305704</v>
      </c>
      <c r="U57" s="159">
        <f>+Download!U59/'Per $100K GDP'!U$313*100</f>
        <v>257.63862693323273</v>
      </c>
      <c r="V57" s="159">
        <f>+Download!V59/'Per $100K GDP'!V$313*100</f>
        <v>259.51445035064995</v>
      </c>
      <c r="W57" s="159">
        <f>+Download!W59/'Per $100K GDP'!W$313*100</f>
        <v>269.51264391987803</v>
      </c>
      <c r="X57" s="159">
        <f>+Download!X59/'Per $100K GDP'!X$313*100</f>
        <v>257.17861295599221</v>
      </c>
      <c r="Y57" s="159">
        <f>+Download!Y59/'Per $100K GDP'!Y$313*100</f>
        <v>247.2691819851201</v>
      </c>
      <c r="Z57" s="159">
        <f>+Download!Z59/'Per $100K GDP'!Z$313*100</f>
        <v>255.82656823175722</v>
      </c>
      <c r="AA57" s="159">
        <f>+Download!AA59/'Per $100K GDP'!AA$313*100</f>
        <v>282.03204969821047</v>
      </c>
      <c r="AB57" s="159">
        <f>+Download!AB59/'Per $100K GDP'!AB$313*100</f>
        <v>274.09294707410288</v>
      </c>
      <c r="AC57" s="159">
        <f>+Download!AC59/'Per $100K GDP'!AC$313*100</f>
        <v>268.12994126729205</v>
      </c>
      <c r="AD57" s="159">
        <f>+Download!AD59/'Per $100K GDP'!AD$313*100</f>
        <v>264.28054688813052</v>
      </c>
      <c r="AE57" s="159">
        <f>+Download!AE59/'Per $100K GDP'!AE$313*100</f>
        <v>267.22242004063423</v>
      </c>
      <c r="AF57" s="159">
        <f>+Download!AF59/'Per $100K GDP'!AF$313*100</f>
        <v>275.20945744421243</v>
      </c>
      <c r="AG57" s="159">
        <f>+Download!AG59/'Per $100K GDP'!AG$313*100</f>
        <v>294.27108625976439</v>
      </c>
      <c r="AH57" s="159">
        <f>+Download!AH59/'Per $100K GDP'!AH$313*100</f>
        <v>369.71314660269621</v>
      </c>
      <c r="AI57" s="159">
        <f>+Download!AI59/'Per $100K GDP'!AI$313*100</f>
        <v>361.86537661256762</v>
      </c>
      <c r="AJ57" s="159">
        <f>+Download!AJ59/'Per $100K GDP'!AJ$313*100</f>
        <v>342.49737932411523</v>
      </c>
      <c r="AK57" s="159">
        <f>+Download!AK59/'Per $100K GDP'!AK$313*100</f>
        <v>346.84831379360259</v>
      </c>
      <c r="AL57" s="159">
        <f>+Download!AL59/'Per $100K GDP'!AL$313*100</f>
        <v>348.4516353514266</v>
      </c>
      <c r="AM57" s="159"/>
      <c r="AN57" s="159">
        <f>+Download!AN59/'Per $100K GDP'!AN$313*100</f>
        <v>334.19516263552958</v>
      </c>
      <c r="AO57" s="159">
        <f>+Download!AO59/'Per $100K GDP'!AO$313*100</f>
        <v>322.31585129291165</v>
      </c>
    </row>
    <row r="58" spans="1:41">
      <c r="A58" s="99" t="s">
        <v>358</v>
      </c>
      <c r="B58" s="159">
        <v>0</v>
      </c>
      <c r="C58" s="159">
        <v>0</v>
      </c>
      <c r="D58" s="159">
        <v>0</v>
      </c>
      <c r="E58" s="159">
        <v>0</v>
      </c>
      <c r="F58" s="159">
        <v>0</v>
      </c>
      <c r="G58" s="159">
        <v>0</v>
      </c>
      <c r="H58" s="159">
        <v>0</v>
      </c>
      <c r="I58" s="159">
        <v>0</v>
      </c>
      <c r="J58" s="159">
        <v>0</v>
      </c>
      <c r="K58" s="159">
        <v>0</v>
      </c>
      <c r="L58" s="159">
        <v>0</v>
      </c>
      <c r="M58" s="159">
        <v>0</v>
      </c>
      <c r="N58" s="159">
        <v>0</v>
      </c>
      <c r="O58" s="159">
        <v>0</v>
      </c>
      <c r="P58" s="159">
        <v>0</v>
      </c>
      <c r="Q58" s="159">
        <f>+Download!Q60/'Per $100K GDP'!Q$313*100</f>
        <v>6.0486541376620702</v>
      </c>
      <c r="R58" s="159">
        <f>+Download!R60/'Per $100K GDP'!R$313*100</f>
        <v>10.920003334352163</v>
      </c>
      <c r="S58" s="159">
        <f>+Download!S60/'Per $100K GDP'!S$313*100</f>
        <v>12.303188543397422</v>
      </c>
      <c r="T58" s="159">
        <f>+Download!T60/'Per $100K GDP'!T$313*100</f>
        <v>11.694220573305088</v>
      </c>
      <c r="U58" s="159">
        <f>+Download!U60/'Per $100K GDP'!U$313*100</f>
        <v>27.194926442851752</v>
      </c>
      <c r="V58" s="159">
        <f>+Download!V60/'Per $100K GDP'!V$313*100</f>
        <v>34.863983561888602</v>
      </c>
      <c r="W58" s="159">
        <f>+Download!W60/'Per $100K GDP'!W$313*100</f>
        <v>34.55128542137637</v>
      </c>
      <c r="X58" s="159">
        <f>+Download!X60/'Per $100K GDP'!X$313*100</f>
        <v>32.587059774147136</v>
      </c>
      <c r="Y58" s="159">
        <f>+Download!Y60/'Per $100K GDP'!Y$313*100</f>
        <v>35.183537474206311</v>
      </c>
      <c r="Z58" s="159">
        <f>+Download!Z60/'Per $100K GDP'!Z$313*100</f>
        <v>41.730640164017323</v>
      </c>
      <c r="AA58" s="159">
        <f>+Download!AA60/'Per $100K GDP'!AA$313*100</f>
        <v>45.912604567434968</v>
      </c>
      <c r="AB58" s="159">
        <f>+Download!AB60/'Per $100K GDP'!AB$313*100</f>
        <v>39.979815694125044</v>
      </c>
      <c r="AC58" s="159">
        <f>+Download!AC60/'Per $100K GDP'!AC$313*100</f>
        <v>38.024967219855846</v>
      </c>
      <c r="AD58" s="159">
        <f>+Download!AD60/'Per $100K GDP'!AD$313*100</f>
        <v>38.378627226026147</v>
      </c>
      <c r="AE58" s="159">
        <f>+Download!AE60/'Per $100K GDP'!AE$313*100</f>
        <v>35.809787124115928</v>
      </c>
      <c r="AF58" s="159">
        <f>+Download!AF60/'Per $100K GDP'!AF$313*100</f>
        <v>33.777554838534748</v>
      </c>
      <c r="AG58" s="159">
        <f>+Download!AG60/'Per $100K GDP'!AG$313*100</f>
        <v>36.802963661842853</v>
      </c>
      <c r="AH58" s="159">
        <f>+Download!AH60/'Per $100K GDP'!AH$313*100</f>
        <v>39.591850525391088</v>
      </c>
      <c r="AI58" s="159">
        <f>+Download!AI60/'Per $100K GDP'!AI$313*100</f>
        <v>39.559925093632955</v>
      </c>
      <c r="AJ58" s="159">
        <f>+Download!AJ60/'Per $100K GDP'!AJ$313*100</f>
        <v>31.373234163630009</v>
      </c>
      <c r="AK58" s="159">
        <f>+Download!AK60/'Per $100K GDP'!AK$313*100</f>
        <v>30.449413808076425</v>
      </c>
      <c r="AL58" s="159">
        <f>+Download!AL60/'Per $100K GDP'!AL$313*100</f>
        <v>29.366736256089077</v>
      </c>
      <c r="AM58" s="159"/>
      <c r="AN58" s="159">
        <f>+Download!AN60/'Per $100K GDP'!AN$313*100</f>
        <v>30.186266333055322</v>
      </c>
      <c r="AO58" s="159">
        <f>+Download!AO60/'Per $100K GDP'!AO$313*100</f>
        <v>55.725116121798855</v>
      </c>
    </row>
    <row r="59" spans="1:41">
      <c r="A59" s="99" t="s">
        <v>290</v>
      </c>
      <c r="B59" s="159">
        <f>+Download!B61/'Per $100K GDP'!B$313*100</f>
        <v>142.17364586076729</v>
      </c>
      <c r="C59" s="159">
        <f>+Download!C61/'Per $100K GDP'!C$313*100</f>
        <v>137.04280155642024</v>
      </c>
      <c r="D59" s="159">
        <f>+Download!D61/'Per $100K GDP'!D$313*100</f>
        <v>128.18220823798626</v>
      </c>
      <c r="E59" s="159">
        <f>+Download!E61/'Per $100K GDP'!E$313*100</f>
        <v>119.64695386184043</v>
      </c>
      <c r="F59" s="159">
        <f>+Download!F61/'Per $100K GDP'!F$313*100</f>
        <v>117.052415582848</v>
      </c>
      <c r="G59" s="159">
        <f>+Download!G61/'Per $100K GDP'!G$313*100</f>
        <v>109.96582982688996</v>
      </c>
      <c r="H59" s="159">
        <f>+Download!H61/'Per $100K GDP'!H$313*100</f>
        <v>98.006476421776966</v>
      </c>
      <c r="I59" s="159">
        <f>+Download!I61/'Per $100K GDP'!I$313*100</f>
        <v>89.96815286624205</v>
      </c>
      <c r="J59" s="159">
        <f>+Download!J61/'Per $100K GDP'!J$313*100</f>
        <v>85.403760940014536</v>
      </c>
      <c r="K59" s="159">
        <f>+Download!K61/'Per $100K GDP'!K$313*100</f>
        <v>79.319935590455685</v>
      </c>
      <c r="L59" s="159">
        <f>+Download!L61/'Per $100K GDP'!L$313*100</f>
        <v>76.332175903474223</v>
      </c>
      <c r="M59" s="159">
        <f>+Download!M61/'Per $100K GDP'!M$313*100</f>
        <v>72.244165170556556</v>
      </c>
      <c r="N59" s="159">
        <f>+Download!N61/'Per $100K GDP'!N$313*100</f>
        <v>60.764886890068638</v>
      </c>
      <c r="O59" s="159">
        <f>+Download!O61/'Per $100K GDP'!O$313*100</f>
        <v>64.106970426015948</v>
      </c>
      <c r="P59" s="159">
        <f>+Download!P61/'Per $100K GDP'!P$313*100</f>
        <v>56.972353023450985</v>
      </c>
      <c r="Q59" s="159">
        <f>+Download!Q61/'Per $100K GDP'!Q$313*100</f>
        <v>51.936010831653157</v>
      </c>
      <c r="R59" s="159">
        <f>+Download!R61/'Per $100K GDP'!R$313*100</f>
        <v>47.611770263135952</v>
      </c>
      <c r="S59" s="159">
        <f>+Download!S61/'Per $100K GDP'!S$313*100</f>
        <v>39.876572513648235</v>
      </c>
      <c r="T59" s="159">
        <f>+Download!T61/'Per $100K GDP'!T$313*100</f>
        <v>35.521351666395098</v>
      </c>
      <c r="U59" s="159">
        <f>+Download!U61/'Per $100K GDP'!U$313*100</f>
        <v>36.012353828743862</v>
      </c>
      <c r="V59" s="159">
        <f>+Download!V61/'Per $100K GDP'!V$313*100</f>
        <v>34.16045026131237</v>
      </c>
      <c r="W59" s="159">
        <f>+Download!W61/'Per $100K GDP'!W$313*100</f>
        <v>32.343199621471008</v>
      </c>
      <c r="X59" s="159">
        <f>+Download!X61/'Per $100K GDP'!X$313*100</f>
        <v>29.256419857708753</v>
      </c>
      <c r="Y59" s="159">
        <f>+Download!Y61/'Per $100K GDP'!Y$313*100</f>
        <v>26.124983435246008</v>
      </c>
      <c r="Z59" s="159">
        <f>+Download!Z61/'Per $100K GDP'!Z$313*100</f>
        <v>29.107558219713336</v>
      </c>
      <c r="AA59" s="159">
        <f>+Download!AA61/'Per $100K GDP'!AA$313*100</f>
        <v>28.493522996011439</v>
      </c>
      <c r="AB59" s="159">
        <f>+Download!AB61/'Per $100K GDP'!AB$313*100</f>
        <v>27.579703191436561</v>
      </c>
      <c r="AC59" s="159">
        <f>+Download!AC61/'Per $100K GDP'!AC$313*100</f>
        <v>28.41980308637665</v>
      </c>
      <c r="AD59" s="159">
        <f>+Download!AD61/'Per $100K GDP'!AD$313*100</f>
        <v>25.919457496328015</v>
      </c>
      <c r="AE59" s="159">
        <f>+Download!AE61/'Per $100K GDP'!AE$313*100</f>
        <v>23.570645609478529</v>
      </c>
      <c r="AF59" s="159">
        <f>+Download!AF61/'Per $100K GDP'!AF$313*100</f>
        <v>25.690735066836584</v>
      </c>
      <c r="AG59" s="159">
        <f>+Download!AG61/'Per $100K GDP'!AG$313*100</f>
        <v>28.866565842964771</v>
      </c>
      <c r="AH59" s="159">
        <f>+Download!AH61/'Per $100K GDP'!AH$313*100</f>
        <v>29.455688076494241</v>
      </c>
      <c r="AI59" s="159">
        <f>+Download!AI61/'Per $100K GDP'!AI$313*100</f>
        <v>30.326674989596334</v>
      </c>
      <c r="AJ59" s="159">
        <f>+Download!AJ61/'Per $100K GDP'!AJ$313*100</f>
        <v>28.309539260220635</v>
      </c>
      <c r="AK59" s="159">
        <f>+Download!AK61/'Per $100K GDP'!AK$313*100</f>
        <v>31.197230665315772</v>
      </c>
      <c r="AL59" s="159">
        <f>+Download!AL61/'Per $100K GDP'!AL$313*100</f>
        <v>30.451171421943862</v>
      </c>
      <c r="AM59" s="159"/>
      <c r="AN59" s="159">
        <f>+Download!AN61/'Per $100K GDP'!AN$313*100</f>
        <v>30.970252988601608</v>
      </c>
      <c r="AO59" s="159">
        <v>0</v>
      </c>
    </row>
    <row r="60" spans="1:41">
      <c r="A60" s="99" t="s">
        <v>412</v>
      </c>
      <c r="B60" s="159">
        <v>0</v>
      </c>
      <c r="C60" s="159">
        <v>0</v>
      </c>
      <c r="D60" s="159">
        <v>0</v>
      </c>
      <c r="E60" s="159">
        <f>+Download!E62/'Per $100K GDP'!E$313*100</f>
        <v>17.747897017588578</v>
      </c>
      <c r="F60" s="159">
        <f>+Download!F62/'Per $100K GDP'!F$313*100</f>
        <v>12.613536920245028</v>
      </c>
      <c r="G60" s="159">
        <f>+Download!G62/'Per $100K GDP'!G$313*100</f>
        <v>11.578323119934483</v>
      </c>
      <c r="H60" s="159">
        <f>+Download!H62/'Per $100K GDP'!H$313*100</f>
        <v>16.671726371179922</v>
      </c>
      <c r="I60" s="159">
        <f>+Download!I62/'Per $100K GDP'!I$313*100</f>
        <v>17.53934057699513</v>
      </c>
      <c r="J60" s="159">
        <f>+Download!J62/'Per $100K GDP'!J$313*100</f>
        <v>17.812658451092346</v>
      </c>
      <c r="K60" s="159">
        <f>+Download!K62/'Per $100K GDP'!K$313*100</f>
        <v>16.771576151738852</v>
      </c>
      <c r="L60" s="159">
        <f>+Download!L62/'Per $100K GDP'!L$313*100</f>
        <v>19.475858858218071</v>
      </c>
      <c r="M60" s="159">
        <f>+Download!M62/'Per $100K GDP'!M$313*100</f>
        <v>24.129263913824055</v>
      </c>
      <c r="N60" s="159">
        <f>+Download!N62/'Per $100K GDP'!N$313*100</f>
        <v>26.696648970344572</v>
      </c>
      <c r="O60" s="159">
        <f>+Download!O62/'Per $100K GDP'!O$313*100</f>
        <v>34.696649809332087</v>
      </c>
      <c r="P60" s="159">
        <f>+Download!P62/'Per $100K GDP'!P$313*100</f>
        <v>38.92955382535316</v>
      </c>
      <c r="Q60" s="159">
        <f>+Download!Q62/'Per $100K GDP'!Q$313*100</f>
        <v>38.793801233277904</v>
      </c>
      <c r="R60" s="159">
        <f>+Download!R62/'Per $100K GDP'!R$313*100</f>
        <v>42.096196059907193</v>
      </c>
      <c r="S60" s="159">
        <f>+Download!S62/'Per $100K GDP'!S$313*100</f>
        <v>42.764459213545372</v>
      </c>
      <c r="T60" s="159">
        <f>+Download!T62/'Per $100K GDP'!T$313*100</f>
        <v>46.262988355915418</v>
      </c>
      <c r="U60" s="159">
        <f>+Download!U62/'Per $100K GDP'!U$313*100</f>
        <v>47.706054319124853</v>
      </c>
      <c r="V60" s="159">
        <f>+Download!V62/'Per $100K GDP'!V$313*100</f>
        <v>49.705186045472821</v>
      </c>
      <c r="W60" s="159">
        <f>+Download!W62/'Per $100K GDP'!W$313*100</f>
        <v>49.49266600073603</v>
      </c>
      <c r="X60" s="159">
        <f>+Download!X62/'Per $100K GDP'!X$313*100</f>
        <v>53.733667054255918</v>
      </c>
      <c r="Y60" s="159">
        <f>+Download!Y62/'Per $100K GDP'!Y$313*100</f>
        <v>54.05789144880071</v>
      </c>
      <c r="Z60" s="159">
        <f>+Download!Z62/'Per $100K GDP'!Z$313*100</f>
        <v>54.105489615607397</v>
      </c>
      <c r="AA60" s="159">
        <f>+Download!AA62/'Per $100K GDP'!AA$313*100</f>
        <v>54.039744449542901</v>
      </c>
      <c r="AB60" s="159">
        <f>+Download!AB62/'Per $100K GDP'!AB$313*100</f>
        <v>52.44610624886257</v>
      </c>
      <c r="AC60" s="159">
        <f>+Download!AC62/'Per $100K GDP'!AC$313*100</f>
        <v>49.86461218567915</v>
      </c>
      <c r="AD60" s="159">
        <f>+Download!AD62/'Per $100K GDP'!AD$313*100</f>
        <v>46.416801245186228</v>
      </c>
      <c r="AE60" s="159">
        <f>+Download!AE62/'Per $100K GDP'!AE$313*100</f>
        <v>45.821726047099403</v>
      </c>
      <c r="AF60" s="159">
        <f>+Download!AF62/'Per $100K GDP'!AF$313*100</f>
        <v>45.755266939616604</v>
      </c>
      <c r="AG60" s="159">
        <f>+Download!AG62/'Per $100K GDP'!AG$313*100</f>
        <v>47.583699859864304</v>
      </c>
      <c r="AH60" s="159">
        <f>+Download!AH62/'Per $100K GDP'!AH$313*100</f>
        <v>47.112883062472548</v>
      </c>
      <c r="AI60" s="159">
        <f>+Download!AI62/'Per $100K GDP'!AI$313*100</f>
        <v>44.605701206824797</v>
      </c>
      <c r="AJ60" s="159">
        <f>+Download!AJ62/'Per $100K GDP'!AJ$313*100</f>
        <v>42.723256626566169</v>
      </c>
      <c r="AK60" s="159">
        <f>+Download!AK62/'Per $100K GDP'!AK$313*100</f>
        <v>40.828388092825783</v>
      </c>
      <c r="AL60" s="159">
        <f>+Download!AL62/'Per $100K GDP'!AL$313*100</f>
        <v>39.82834609139411</v>
      </c>
      <c r="AM60" s="159"/>
      <c r="AN60" s="159">
        <f>+Download!AN62/'Per $100K GDP'!AN$313*100</f>
        <v>39.360578259660826</v>
      </c>
      <c r="AO60" s="159">
        <f>+Download!AO62/'Per $100K GDP'!AO$313*100</f>
        <v>35.899877204534533</v>
      </c>
    </row>
    <row r="61" spans="1:41">
      <c r="A61" s="99" t="s">
        <v>433</v>
      </c>
      <c r="B61" s="159">
        <v>0</v>
      </c>
      <c r="C61" s="159">
        <v>0</v>
      </c>
      <c r="D61" s="159">
        <v>0</v>
      </c>
      <c r="E61" s="159">
        <v>0</v>
      </c>
      <c r="F61" s="159">
        <v>0</v>
      </c>
      <c r="G61" s="159">
        <v>0</v>
      </c>
      <c r="H61" s="159">
        <v>0</v>
      </c>
      <c r="I61" s="159">
        <v>0</v>
      </c>
      <c r="J61" s="159">
        <v>0</v>
      </c>
      <c r="K61" s="159">
        <v>0</v>
      </c>
      <c r="L61" s="159">
        <v>0</v>
      </c>
      <c r="M61" s="159">
        <v>0</v>
      </c>
      <c r="N61" s="159">
        <v>0</v>
      </c>
      <c r="O61" s="159">
        <v>0</v>
      </c>
      <c r="P61" s="159">
        <v>0</v>
      </c>
      <c r="Q61" s="159">
        <v>0</v>
      </c>
      <c r="R61" s="159">
        <v>0</v>
      </c>
      <c r="S61" s="159">
        <v>0</v>
      </c>
      <c r="T61" s="159">
        <v>0</v>
      </c>
      <c r="U61" s="159">
        <v>0</v>
      </c>
      <c r="V61" s="159">
        <v>0</v>
      </c>
      <c r="W61" s="159">
        <f>+Download!W63/'Per $100K GDP'!W$313*100</f>
        <v>4.6790389569423265</v>
      </c>
      <c r="X61" s="159">
        <f>+Download!X63/'Per $100K GDP'!X$313*100</f>
        <v>7.9718570781025209</v>
      </c>
      <c r="Y61" s="159">
        <f>+Download!Y63/'Per $100K GDP'!Y$313*100</f>
        <v>9.2951933816708632</v>
      </c>
      <c r="Z61" s="159">
        <f>+Download!Z63/'Per $100K GDP'!Z$313*100</f>
        <v>46.520607893793269</v>
      </c>
      <c r="AA61" s="159">
        <f>+Download!AA63/'Per $100K GDP'!AA$313*100</f>
        <v>56.784088101373051</v>
      </c>
      <c r="AB61" s="159">
        <f>+Download!AB63/'Per $100K GDP'!AB$313*100</f>
        <v>73.267375874791114</v>
      </c>
      <c r="AC61" s="159">
        <f>+Download!AC63/'Per $100K GDP'!AC$313*100</f>
        <v>113.46197115347314</v>
      </c>
      <c r="AD61" s="159">
        <f>+Download!AD63/'Per $100K GDP'!AD$313*100</f>
        <v>113.06787872587634</v>
      </c>
      <c r="AE61" s="159">
        <f>+Download!AE63/'Per $100K GDP'!AE$313*100</f>
        <v>112.81933128067641</v>
      </c>
      <c r="AF61" s="159">
        <f>+Download!AF63/'Per $100K GDP'!AF$313*100</f>
        <v>230.59976681760256</v>
      </c>
      <c r="AG61" s="159">
        <f>+Download!AG63/'Per $100K GDP'!AG$313*100</f>
        <v>168.46808097345746</v>
      </c>
      <c r="AH61" s="159">
        <f>+Download!AH63/'Per $100K GDP'!AH$313*100</f>
        <v>153.11686995303577</v>
      </c>
      <c r="AI61" s="159">
        <f>+Download!AI63/'Per $100K GDP'!AI$313*100</f>
        <v>147.5434352892218</v>
      </c>
      <c r="AJ61" s="159">
        <f>+Download!AJ63/'Per $100K GDP'!AJ$313*100</f>
        <v>137.9349074027854</v>
      </c>
      <c r="AK61" s="159">
        <f>+Download!AK63/'Per $100K GDP'!AK$313*100</f>
        <v>130.31311815506345</v>
      </c>
      <c r="AL61" s="159">
        <f>+Download!AL63/'Per $100K GDP'!AL$313*100</f>
        <v>124.6230572952911</v>
      </c>
      <c r="AM61" s="159"/>
      <c r="AN61" s="159">
        <f>+Download!AN63/'Per $100K GDP'!AN$313*100</f>
        <v>119.60522657770365</v>
      </c>
      <c r="AO61" s="159">
        <f>+Download!AO63/'Per $100K GDP'!AO$313*100</f>
        <v>104.82550586392838</v>
      </c>
    </row>
    <row r="62" spans="1:41">
      <c r="A62" s="99" t="s">
        <v>434</v>
      </c>
      <c r="B62" s="159">
        <v>0</v>
      </c>
      <c r="C62" s="159">
        <v>0</v>
      </c>
      <c r="D62" s="159">
        <v>0</v>
      </c>
      <c r="E62" s="159">
        <v>0</v>
      </c>
      <c r="F62" s="159">
        <v>0</v>
      </c>
      <c r="G62" s="159">
        <v>0</v>
      </c>
      <c r="H62" s="159">
        <v>0</v>
      </c>
      <c r="I62" s="159">
        <v>0</v>
      </c>
      <c r="J62" s="159">
        <v>0</v>
      </c>
      <c r="K62" s="159">
        <v>0</v>
      </c>
      <c r="L62" s="159">
        <v>0</v>
      </c>
      <c r="M62" s="159">
        <v>0</v>
      </c>
      <c r="N62" s="159">
        <v>0</v>
      </c>
      <c r="O62" s="159">
        <v>0</v>
      </c>
      <c r="P62" s="159">
        <v>0</v>
      </c>
      <c r="Q62" s="159">
        <v>0</v>
      </c>
      <c r="R62" s="159">
        <v>0</v>
      </c>
      <c r="S62" s="159">
        <v>0</v>
      </c>
      <c r="T62" s="159">
        <v>0</v>
      </c>
      <c r="U62" s="159">
        <v>0</v>
      </c>
      <c r="V62" s="159">
        <v>0</v>
      </c>
      <c r="W62" s="159">
        <v>0</v>
      </c>
      <c r="X62" s="159">
        <v>0</v>
      </c>
      <c r="Y62" s="159">
        <v>0</v>
      </c>
      <c r="Z62" s="159">
        <v>0</v>
      </c>
      <c r="AA62" s="159">
        <v>0</v>
      </c>
      <c r="AB62" s="159">
        <v>0</v>
      </c>
      <c r="AC62" s="159">
        <v>0</v>
      </c>
      <c r="AD62" s="159">
        <v>0</v>
      </c>
      <c r="AE62" s="159">
        <v>0</v>
      </c>
      <c r="AF62" s="159">
        <v>0</v>
      </c>
      <c r="AG62" s="159">
        <f>+Download!AG64/'Per $100K GDP'!AG$313*100</f>
        <v>4.9324989940754511</v>
      </c>
      <c r="AH62" s="159">
        <f>+Download!AH64/'Per $100K GDP'!AH$313*100</f>
        <v>6.9871946481062261</v>
      </c>
      <c r="AI62" s="159">
        <f>+Download!AI64/'Per $100K GDP'!AI$313*100</f>
        <v>2.9780482729920932</v>
      </c>
      <c r="AJ62" s="159">
        <f>+Download!AJ64/'Per $100K GDP'!AJ$313*100</f>
        <v>1.2791394199570709</v>
      </c>
      <c r="AK62" s="159">
        <f>+Download!AK64/'Per $100K GDP'!AK$313*100</f>
        <v>1.0192020070439523</v>
      </c>
      <c r="AL62" s="159">
        <f>+Download!AL64/'Per $100K GDP'!AL$313*100</f>
        <v>0.38854094177684995</v>
      </c>
      <c r="AM62" s="159"/>
      <c r="AN62" s="159">
        <f>+Download!AN64/'Per $100K GDP'!AN$313*100</f>
        <v>0.25020850708924103</v>
      </c>
      <c r="AO62" s="159">
        <v>0</v>
      </c>
    </row>
    <row r="63" spans="1:41">
      <c r="A63" s="99" t="s">
        <v>435</v>
      </c>
      <c r="B63" s="159">
        <f>+Download!B65/'Per $100K GDP'!B$313*100</f>
        <v>6.715828285488544</v>
      </c>
      <c r="C63" s="159">
        <f>+Download!C65/'Per $100K GDP'!C$313*100</f>
        <v>9.9221789883268485</v>
      </c>
      <c r="D63" s="159">
        <f>+Download!D65/'Per $100K GDP'!D$313*100</f>
        <v>11.441647597254004</v>
      </c>
      <c r="E63" s="159">
        <f>+Download!E65/'Per $100K GDP'!E$313*100</f>
        <v>10.323731837879174</v>
      </c>
      <c r="F63" s="159">
        <f>+Download!F65/'Per $100K GDP'!F$313*100</f>
        <v>7.8155647424484744</v>
      </c>
      <c r="G63" s="159">
        <f>+Download!G65/'Per $100K GDP'!G$313*100</f>
        <v>6.6081161221089495</v>
      </c>
      <c r="H63" s="159">
        <f>+Download!H65/'Per $100K GDP'!H$313*100</f>
        <v>6.8558996154624561</v>
      </c>
      <c r="I63" s="159">
        <f>+Download!I65/'Per $100K GDP'!I$313*100</f>
        <v>7.0251030348445109</v>
      </c>
      <c r="J63" s="159">
        <f>+Download!J65/'Per $100K GDP'!J$313*100</f>
        <v>6.7238376578999572</v>
      </c>
      <c r="K63" s="159">
        <f>+Download!K65/'Per $100K GDP'!K$313*100</f>
        <v>6.4618666220539955</v>
      </c>
      <c r="L63" s="159">
        <f>+Download!L65/'Per $100K GDP'!L$313*100</f>
        <v>5.9358693332816044</v>
      </c>
      <c r="M63" s="159">
        <f>+Download!M65/'Per $100K GDP'!M$313*100</f>
        <v>5.5116696588868939</v>
      </c>
      <c r="N63" s="159">
        <f>+Download!N65/'Per $100K GDP'!N$313*100</f>
        <v>4.9200284042876952</v>
      </c>
      <c r="O63" s="159">
        <f>+Download!O65/'Per $100K GDP'!O$313*100</f>
        <v>5.6300224218916215</v>
      </c>
      <c r="P63" s="159">
        <f>+Download!P65/'Per $100K GDP'!P$313*100</f>
        <v>5.1129034764635488</v>
      </c>
      <c r="Q63" s="159">
        <f>+Download!Q65/'Per $100K GDP'!Q$313*100</f>
        <v>5.7248818967166555</v>
      </c>
      <c r="R63" s="159">
        <f>+Download!R65/'Per $100K GDP'!R$313*100</f>
        <v>5.2099252549390087</v>
      </c>
      <c r="S63" s="159">
        <f>+Download!S65/'Per $100K GDP'!S$313*100</f>
        <v>5.6570931244560487</v>
      </c>
      <c r="T63" s="159">
        <f>+Download!T65/'Per $100K GDP'!T$313*100</f>
        <v>3.5345875687803168</v>
      </c>
      <c r="U63" s="159">
        <f>+Download!U65/'Per $100K GDP'!U$313*100</f>
        <v>3.324217276499434</v>
      </c>
      <c r="V63" s="159">
        <f>+Download!V65/'Per $100K GDP'!V$313*100</f>
        <v>3.1938178407111275</v>
      </c>
      <c r="W63" s="159">
        <f>+Download!W65/'Per $100K GDP'!W$313*100</f>
        <v>3.1333788970085692</v>
      </c>
      <c r="X63" s="159">
        <f>+Download!X65/'Per $100K GDP'!X$313*100</f>
        <v>2.9857511676947635</v>
      </c>
      <c r="Y63" s="159">
        <f>+Download!Y65/'Per $100K GDP'!Y$313*100</f>
        <v>3.0195180129867669</v>
      </c>
      <c r="Z63" s="159">
        <f>+Download!Z65/'Per $100K GDP'!Z$313*100</f>
        <v>3.0615340768049721</v>
      </c>
      <c r="AA63" s="159">
        <f>+Download!AA65/'Per $100K GDP'!AA$313*100</f>
        <v>2.9737743108255974</v>
      </c>
      <c r="AB63" s="159">
        <f>+Download!AB65/'Per $100K GDP'!AB$313*100</f>
        <v>2.7712059295534637</v>
      </c>
      <c r="AC63" s="159">
        <f>+Download!AC65/'Per $100K GDP'!AC$313*100</f>
        <v>2.9017216364468652</v>
      </c>
      <c r="AD63" s="159">
        <f>+Download!AD65/'Per $100K GDP'!AD$313*100</f>
        <v>2.9522020943097034</v>
      </c>
      <c r="AE63" s="159">
        <f>+Download!AE65/'Per $100K GDP'!AE$313*100</f>
        <v>2.8276396539806883</v>
      </c>
      <c r="AF63" s="159">
        <f>+Download!AF65/'Per $100K GDP'!AF$313*100</f>
        <v>108.28746509042597</v>
      </c>
      <c r="AG63" s="159">
        <f>+Download!AG65/'Per $100K GDP'!AG$313*100</f>
        <v>28.755567272071371</v>
      </c>
      <c r="AH63" s="159">
        <f>+Download!AH65/'Per $100K GDP'!AH$313*100</f>
        <v>115.53873703415887</v>
      </c>
      <c r="AI63" s="159">
        <f>+Download!AI65/'Per $100K GDP'!AI$313*100</f>
        <v>108.6987619642114</v>
      </c>
      <c r="AJ63" s="159">
        <f>+Download!AJ65/'Per $100K GDP'!AJ$313*100</f>
        <v>12.860030948934259</v>
      </c>
      <c r="AK63" s="159">
        <f>+Download!AK65/'Per $100K GDP'!AK$313*100</f>
        <v>7.2972451391904283</v>
      </c>
      <c r="AL63" s="159">
        <f>+Download!AL65/'Per $100K GDP'!AL$313*100</f>
        <v>5.8223150081187658</v>
      </c>
      <c r="AM63" s="159"/>
      <c r="AN63" s="159">
        <f>+Download!AN65/'Per $100K GDP'!AN$313*100</f>
        <v>5.7992771754239643</v>
      </c>
      <c r="AO63" s="159">
        <f>+Download!AO65/'Per $100K GDP'!AO$313*100</f>
        <v>4.684913954191952</v>
      </c>
    </row>
    <row r="64" spans="1:41">
      <c r="A64" s="27"/>
      <c r="B64" s="259"/>
      <c r="C64" s="259"/>
      <c r="D64" s="259"/>
      <c r="E64" s="259"/>
      <c r="F64" s="259"/>
      <c r="G64" s="259"/>
      <c r="H64" s="259"/>
      <c r="I64" s="259"/>
      <c r="J64" s="259"/>
      <c r="K64" s="259"/>
      <c r="L64" s="259"/>
      <c r="M64" s="259"/>
      <c r="N64" s="259"/>
      <c r="O64" s="259"/>
      <c r="P64" s="259"/>
      <c r="Q64" s="259"/>
      <c r="R64" s="259"/>
      <c r="S64" s="259"/>
      <c r="T64" s="259"/>
      <c r="U64" s="259"/>
      <c r="V64" s="259"/>
      <c r="W64" s="259"/>
      <c r="X64" s="259"/>
      <c r="Y64" s="259"/>
      <c r="Z64" s="259"/>
      <c r="AA64" s="259"/>
      <c r="AB64" s="259"/>
      <c r="AC64" s="259"/>
      <c r="AD64" s="259"/>
      <c r="AE64" s="163"/>
      <c r="AF64" s="163"/>
      <c r="AG64" s="163"/>
      <c r="AH64" s="163"/>
      <c r="AI64" s="163"/>
      <c r="AJ64" s="160"/>
      <c r="AK64" s="163"/>
      <c r="AL64" s="157"/>
      <c r="AM64" s="157"/>
      <c r="AN64" s="157"/>
      <c r="AO64" s="157"/>
    </row>
    <row r="65" spans="1:41">
      <c r="A65" s="103" t="s">
        <v>413</v>
      </c>
      <c r="B65" s="161">
        <f>+Download!B67/'Per $100K GDP'!B$313*100</f>
        <v>93.758230181722425</v>
      </c>
      <c r="C65" s="161">
        <f>+Download!C67/'Per $100K GDP'!C$313*100</f>
        <v>115.17509727626458</v>
      </c>
      <c r="D65" s="161">
        <f>+Download!D67/'Per $100K GDP'!D$313*100</f>
        <v>121.24570938215102</v>
      </c>
      <c r="E65" s="161">
        <f>+Download!E67/'Per $100K GDP'!E$313*100</f>
        <v>125.03186336987</v>
      </c>
      <c r="F65" s="161">
        <f>+Download!F67/'Per $100K GDP'!F$313*100</f>
        <v>129.36419324662785</v>
      </c>
      <c r="G65" s="161">
        <f>+Download!G67/'Per $100K GDP'!G$313*100</f>
        <v>104.00722939199684</v>
      </c>
      <c r="H65" s="161">
        <f>+Download!H67/'Per $100K GDP'!H$313*100</f>
        <v>101.52297105849017</v>
      </c>
      <c r="I65" s="161">
        <f>+Download!I67/'Per $100K GDP'!I$313*100</f>
        <v>89.663731734732124</v>
      </c>
      <c r="J65" s="161">
        <f>+Download!J67/'Per $100K GDP'!J$313*100</f>
        <v>76.45334097572804</v>
      </c>
      <c r="K65" s="161">
        <f>+Download!K67/'Per $100K GDP'!K$313*100</f>
        <v>75.911248666847911</v>
      </c>
      <c r="L65" s="161">
        <f>+Download!L67/'Per $100K GDP'!L$313*100</f>
        <v>85.08079377703632</v>
      </c>
      <c r="M65" s="161">
        <f>+Download!M67/'Per $100K GDP'!M$313*100</f>
        <v>76.068222621184916</v>
      </c>
      <c r="N65" s="161">
        <f>+Download!N67/'Per $100K GDP'!N$313*100</f>
        <v>67.122036993203267</v>
      </c>
      <c r="O65" s="161">
        <f>+Download!O67/'Per $100K GDP'!O$313*100</f>
        <v>68.362219930934017</v>
      </c>
      <c r="P65" s="161">
        <f>+Download!P67/'Per $100K GDP'!P$313*100</f>
        <v>81.821996363466837</v>
      </c>
      <c r="Q65" s="161">
        <f>+Download!Q67/'Per $100K GDP'!Q$313*100</f>
        <v>89.464156941235345</v>
      </c>
      <c r="R65" s="161">
        <f>+Download!R67/'Per $100K GDP'!R$313*100</f>
        <v>67.826280252299313</v>
      </c>
      <c r="S65" s="161">
        <f>+Download!S67/'Per $100K GDP'!S$313*100</f>
        <v>65.959859693541162</v>
      </c>
      <c r="T65" s="161">
        <f>+Download!T67/'Per $100K GDP'!T$313*100</f>
        <v>56.164847147888644</v>
      </c>
      <c r="U65" s="161">
        <f>+Download!U67/'Per $100K GDP'!U$313*100</f>
        <v>58.397774424745371</v>
      </c>
      <c r="V65" s="161">
        <f>+Download!V67/'Per $100K GDP'!V$313*100</f>
        <v>60.26935274936347</v>
      </c>
      <c r="W65" s="161">
        <f>+Download!W67/'Per $100K GDP'!W$313*100</f>
        <v>23.647547447557962</v>
      </c>
      <c r="X65" s="161">
        <f>+Download!X67/'Per $100K GDP'!X$313*100</f>
        <v>61.15370213436865</v>
      </c>
      <c r="Y65" s="161">
        <f>+Download!Y67/'Per $100K GDP'!Y$313*100</f>
        <v>53.66033735304697</v>
      </c>
      <c r="Z65" s="161">
        <f>+Download!Z67/'Per $100K GDP'!Z$313*100</f>
        <v>61.543270600998447</v>
      </c>
      <c r="AA65" s="161">
        <f>+Download!AA67/'Per $100K GDP'!AA$313*100</f>
        <v>70.514630616639025</v>
      </c>
      <c r="AB65" s="161">
        <f>+Download!AB67/'Per $100K GDP'!AB$313*100</f>
        <v>102.6835200105885</v>
      </c>
      <c r="AC65" s="161">
        <f>+Download!AC67/'Per $100K GDP'!AC$313*100</f>
        <v>75.824934633677046</v>
      </c>
      <c r="AD65" s="161">
        <f>+Download!AD67/'Per $100K GDP'!AD$313*100</f>
        <v>46.548335001863393</v>
      </c>
      <c r="AE65" s="161">
        <f>+Download!AE67/'Per $100K GDP'!AE$313*100</f>
        <v>45.30507090044614</v>
      </c>
      <c r="AF65" s="161">
        <f>+Download!AF67/'Per $100K GDP'!AF$313*100</f>
        <v>66.701011360863319</v>
      </c>
      <c r="AG65" s="161">
        <f>+Download!AG67/'Per $100K GDP'!AG$313*100</f>
        <v>62.714192554770854</v>
      </c>
      <c r="AH65" s="161">
        <f>+Download!AH67/'Per $100K GDP'!AH$313*100</f>
        <v>48.498158597155118</v>
      </c>
      <c r="AI65" s="161">
        <f>+Download!AI67/'Per $100K GDP'!AI$313*100</f>
        <v>50.249687890137331</v>
      </c>
      <c r="AJ65" s="161">
        <f>+Download!AJ67/'Per $100K GDP'!AJ$313*100</f>
        <v>48.220436280137775</v>
      </c>
      <c r="AK65" s="161">
        <f>+Download!AK67/'Per $100K GDP'!AK$313*100</f>
        <v>46.792830607420278</v>
      </c>
      <c r="AL65" s="161">
        <f>+Download!AL67/'Per $100K GDP'!AL$313*100</f>
        <v>49.628856413825098</v>
      </c>
      <c r="AM65" s="161"/>
      <c r="AN65" s="161">
        <f>+Download!AN67/'Per $100K GDP'!AN$313*100</f>
        <v>45.104253544620512</v>
      </c>
      <c r="AO65" s="161">
        <f>+Download!AO67/'Per $100K GDP'!AO$313*100</f>
        <v>33.955615667989534</v>
      </c>
    </row>
    <row r="66" spans="1:41">
      <c r="A66" s="99" t="s">
        <v>436</v>
      </c>
      <c r="B66" s="159">
        <f>+Download!B68/'Per $100K GDP'!B$313*100</f>
        <v>44.113774032130628</v>
      </c>
      <c r="C66" s="159">
        <f>+Download!C68/'Per $100K GDP'!C$313*100</f>
        <v>62.684824902723733</v>
      </c>
      <c r="D66" s="159">
        <f>+Download!D68/'Per $100K GDP'!D$313*100</f>
        <v>65.78947368421052</v>
      </c>
      <c r="E66" s="159">
        <f>+Download!E68/'Per $100K GDP'!E$313*100</f>
        <v>56.398164669895493</v>
      </c>
      <c r="F66" s="159">
        <f>+Download!F68/'Per $100K GDP'!F$313*100</f>
        <v>59.627629077521945</v>
      </c>
      <c r="G66" s="159">
        <f>+Download!G68/'Per $100K GDP'!G$313*100</f>
        <v>54.502838101155007</v>
      </c>
      <c r="H66" s="159">
        <f>+Download!H68/'Per $100K GDP'!H$313*100</f>
        <v>48.623760372394251</v>
      </c>
      <c r="I66" s="159">
        <f>+Download!I68/'Per $100K GDP'!I$313*100</f>
        <v>45.382165605095551</v>
      </c>
      <c r="J66" s="159">
        <f>+Download!J68/'Per $100K GDP'!J$313*100</f>
        <v>35.537135424704033</v>
      </c>
      <c r="K66" s="159">
        <f>+Download!K68/'Per $100K GDP'!K$313*100</f>
        <v>33.41767916518539</v>
      </c>
      <c r="L66" s="159">
        <f>+Download!L68/'Per $100K GDP'!L$313*100</f>
        <v>30.222498108669082</v>
      </c>
      <c r="M66" s="159">
        <f>+Download!M68/'Per $100K GDP'!M$313*100</f>
        <v>27.289048473967686</v>
      </c>
      <c r="N66" s="159">
        <f>+Download!N68/'Per $100K GDP'!N$313*100</f>
        <v>25.056639502248672</v>
      </c>
      <c r="O66" s="159">
        <f>+Download!O68/'Per $100K GDP'!O$313*100</f>
        <v>29.230290829937317</v>
      </c>
      <c r="P66" s="159">
        <f>+Download!P68/'Per $100K GDP'!P$313*100</f>
        <v>27.911169129873965</v>
      </c>
      <c r="Q66" s="159">
        <f>+Download!Q68/'Per $100K GDP'!Q$313*100</f>
        <v>26.18140075644969</v>
      </c>
      <c r="R66" s="159">
        <f>+Download!R68/'Per $100K GDP'!R$313*100</f>
        <v>24.438022729167244</v>
      </c>
      <c r="S66" s="159">
        <f>+Download!S68/'Per $100K GDP'!S$313*100</f>
        <v>22.456945433446741</v>
      </c>
      <c r="T66" s="159">
        <f>+Download!T68/'Per $100K GDP'!T$313*100</f>
        <v>20.768835466202074</v>
      </c>
      <c r="U66" s="159">
        <f>+Download!U68/'Per $100K GDP'!U$313*100</f>
        <v>19.155507355714825</v>
      </c>
      <c r="V66" s="159">
        <f>+Download!V68/'Per $100K GDP'!V$313*100</f>
        <v>17.700004466878099</v>
      </c>
      <c r="W66" s="159">
        <f>+Download!W68/'Per $100K GDP'!W$313*100</f>
        <v>16.339834919299719</v>
      </c>
      <c r="X66" s="159">
        <f>+Download!X68/'Per $100K GDP'!X$313*100</f>
        <v>15.066711337971265</v>
      </c>
      <c r="Y66" s="159">
        <f>+Download!Y68/'Per $100K GDP'!Y$313*100</f>
        <v>14.188894988925277</v>
      </c>
      <c r="Z66" s="159">
        <f>+Download!Z68/'Per $100K GDP'!Z$313*100</f>
        <v>13.643593303238974</v>
      </c>
      <c r="AA66" s="159">
        <f>+Download!AA68/'Per $100K GDP'!AA$313*100</f>
        <v>12.901062440436274</v>
      </c>
      <c r="AB66" s="159">
        <f>+Download!AB68/'Per $100K GDP'!AB$313*100</f>
        <v>11.85414357328392</v>
      </c>
      <c r="AC66" s="159">
        <f>+Download!AC68/'Per $100K GDP'!AC$313*100</f>
        <v>10.955162969687095</v>
      </c>
      <c r="AD66" s="159">
        <f>+Download!AD68/'Per $100K GDP'!AD$313*100</f>
        <v>10.062332385803122</v>
      </c>
      <c r="AE66" s="159">
        <f>+Download!AE68/'Per $100K GDP'!AE$313*100</f>
        <v>9.460374644799586</v>
      </c>
      <c r="AF66" s="159">
        <f>+Download!AF68/'Per $100K GDP'!AF$313*100</f>
        <v>9.0154822266207546</v>
      </c>
      <c r="AG66" s="159">
        <f>+Download!AG68/'Per $100K GDP'!AG$313*100</f>
        <v>21.2284766833627</v>
      </c>
      <c r="AH66" s="159">
        <f>+Download!AH68/'Per $100K GDP'!AH$313*100</f>
        <v>3.4935973240531131</v>
      </c>
      <c r="AI66" s="159">
        <f>+Download!AI68/'Per $100K GDP'!AI$313*100</f>
        <v>3.1861215147732</v>
      </c>
      <c r="AJ66" s="159">
        <f>+Download!AJ68/'Per $100K GDP'!AJ$313*100</f>
        <v>2.8952228822442971</v>
      </c>
      <c r="AK66" s="159">
        <f>+Download!AK68/'Per $100K GDP'!AK$313*100</f>
        <v>2.6354513436580311</v>
      </c>
      <c r="AL66" s="159">
        <f>+Download!AL68/'Per $100K GDP'!AL$313*100</f>
        <v>2.4704244954766876</v>
      </c>
      <c r="AM66" s="159"/>
      <c r="AN66" s="159">
        <f>+Download!AN68/'Per $100K GDP'!AN$313*100</f>
        <v>2.4687239366138449</v>
      </c>
      <c r="AO66" s="159">
        <f>+Download!AO68/'Per $100K GDP'!AO$313*100</f>
        <v>1.9531597586802156</v>
      </c>
    </row>
    <row r="67" spans="1:41">
      <c r="A67" s="99" t="s">
        <v>326</v>
      </c>
      <c r="B67" s="159">
        <f>+Download!B69/'Per $100K GDP'!B$313*100</f>
        <v>39.899920990255467</v>
      </c>
      <c r="C67" s="159">
        <f>+Download!C69/'Per $100K GDP'!C$313*100</f>
        <v>40.194552529182879</v>
      </c>
      <c r="D67" s="159">
        <f>+Download!D69/'Per $100K GDP'!D$313*100</f>
        <v>42.477116704805489</v>
      </c>
      <c r="E67" s="159">
        <f>+Download!E69/'Per $100K GDP'!E$313*100</f>
        <v>39.60616874840683</v>
      </c>
      <c r="F67" s="159">
        <f>+Download!F69/'Per $100K GDP'!F$313*100</f>
        <v>34.098795980566706</v>
      </c>
      <c r="G67" s="159">
        <f>+Download!G69/'Per $100K GDP'!G$313*100</f>
        <v>30.301318799243177</v>
      </c>
      <c r="H67" s="159">
        <f>+Download!H69/'Per $100K GDP'!H$313*100</f>
        <v>27.878971868042907</v>
      </c>
      <c r="I67" s="159">
        <f>+Download!I69/'Per $100K GDP'!I$313*100</f>
        <v>26.554889471712258</v>
      </c>
      <c r="J67" s="159">
        <f>+Download!J69/'Per $100K GDP'!J$313*100</f>
        <v>26.54262472167721</v>
      </c>
      <c r="K67" s="159">
        <f>+Download!K69/'Per $100K GDP'!K$313*100</f>
        <v>25.199188607039048</v>
      </c>
      <c r="L67" s="159">
        <f>+Download!L69/'Per $100K GDP'!L$313*100</f>
        <v>24.732788888673351</v>
      </c>
      <c r="M67" s="159">
        <f>+Download!M69/'Per $100K GDP'!M$313*100</f>
        <v>24.236983842010773</v>
      </c>
      <c r="N67" s="159">
        <f>+Download!N69/'Per $100K GDP'!N$313*100</f>
        <v>23.670239745713996</v>
      </c>
      <c r="O67" s="159">
        <f>+Download!O69/'Per $100K GDP'!O$313*100</f>
        <v>22.831050228310502</v>
      </c>
      <c r="P67" s="159">
        <f>+Download!P69/'Per $100K GDP'!P$313*100</f>
        <v>22.689480473060129</v>
      </c>
      <c r="Q67" s="159">
        <f>+Download!Q69/'Per $100K GDP'!Q$313*100</f>
        <v>18.351999293587838</v>
      </c>
      <c r="R67" s="159">
        <f>+Download!R69/'Per $100K GDP'!R$313*100</f>
        <v>18.741837783767263</v>
      </c>
      <c r="S67" s="159">
        <f>+Download!S69/'Per $100K GDP'!S$313*100</f>
        <v>18.118522034971122</v>
      </c>
      <c r="T67" s="159">
        <f>+Download!T69/'Per $100K GDP'!T$313*100</f>
        <v>17.159043906596644</v>
      </c>
      <c r="U67" s="159">
        <f>+Download!U69/'Per $100K GDP'!U$313*100</f>
        <v>15.972746133534512</v>
      </c>
      <c r="V67" s="159">
        <f>+Download!V69/'Per $100K GDP'!V$313*100</f>
        <v>14.952874436056639</v>
      </c>
      <c r="W67" s="159">
        <f>+Download!W69/'Per $100K GDP'!W$313*100</f>
        <v>13.889911150833289</v>
      </c>
      <c r="X67" s="159">
        <f>+Download!X69/'Per $100K GDP'!X$313*100</f>
        <v>13.430953272501526</v>
      </c>
      <c r="Y67" s="159">
        <f>+Download!Y69/'Per $100K GDP'!Y$313*100</f>
        <v>12.750127785245063</v>
      </c>
      <c r="Z67" s="159">
        <f>+Download!Z69/'Per $100K GDP'!Z$313*100</f>
        <v>12.135810754902591</v>
      </c>
      <c r="AA67" s="159">
        <f>+Download!AA69/'Per $100K GDP'!AA$313*100</f>
        <v>11.745084889343829</v>
      </c>
      <c r="AB67" s="159">
        <f>+Download!AB69/'Per $100K GDP'!AB$313*100</f>
        <v>11.5149810565326</v>
      </c>
      <c r="AC67" s="159">
        <f>+Download!AC69/'Per $100K GDP'!AC$313*100</f>
        <v>10.621542567635718</v>
      </c>
      <c r="AD67" s="159">
        <f>+Download!AD69/'Per $100K GDP'!AD$313*100</f>
        <v>9.8650317507873755</v>
      </c>
      <c r="AE67" s="159">
        <f>+Download!AE69/'Per $100K GDP'!AE$313*100</f>
        <v>9.3905563817383353</v>
      </c>
      <c r="AF67" s="159">
        <f>+Download!AF69/'Per $100K GDP'!AF$313*100</f>
        <v>9.2459532008351193</v>
      </c>
      <c r="AG67" s="159">
        <f>+Download!AG69/'Per $100K GDP'!AG$313*100</f>
        <v>9.4973152220665149</v>
      </c>
      <c r="AH67" s="159">
        <f>+Download!AH69/'Per $100K GDP'!AH$313*100</f>
        <v>8.9063080717640304</v>
      </c>
      <c r="AI67" s="159">
        <f>+Download!AI69/'Per $100K GDP'!AI$313*100</f>
        <v>8.3684456928838937</v>
      </c>
      <c r="AJ67" s="159">
        <f>+Download!AJ69/'Per $100K GDP'!AJ$313*100</f>
        <v>7.755952678081167</v>
      </c>
      <c r="AK67" s="159">
        <f>+Download!AK69/'Per $100K GDP'!AK$313*100</f>
        <v>7.4178607613258079</v>
      </c>
      <c r="AL67" s="159">
        <f>+Download!AL69/'Per $100K GDP'!AL$313*100</f>
        <v>6.7617722106239855</v>
      </c>
      <c r="AM67" s="159"/>
      <c r="AN67" s="159">
        <f>+Download!AN69/'Per $100K GDP'!AN$313*100</f>
        <v>6.9613566861273277</v>
      </c>
      <c r="AO67" s="159">
        <f>+Download!AO69/'Per $100K GDP'!AO$313*100</f>
        <v>3.9819544055097786</v>
      </c>
    </row>
    <row r="68" spans="1:41">
      <c r="A68" s="99" t="s">
        <v>327</v>
      </c>
      <c r="B68" s="159">
        <v>0</v>
      </c>
      <c r="C68" s="159">
        <v>0</v>
      </c>
      <c r="D68" s="159">
        <v>0</v>
      </c>
      <c r="E68" s="159">
        <v>0</v>
      </c>
      <c r="F68" s="159">
        <v>0</v>
      </c>
      <c r="G68" s="159">
        <v>0</v>
      </c>
      <c r="H68" s="159">
        <v>0</v>
      </c>
      <c r="I68" s="159">
        <v>0</v>
      </c>
      <c r="J68" s="159">
        <v>0</v>
      </c>
      <c r="K68" s="159">
        <v>0</v>
      </c>
      <c r="L68" s="159">
        <v>0</v>
      </c>
      <c r="M68" s="159">
        <v>0</v>
      </c>
      <c r="N68" s="159">
        <v>0</v>
      </c>
      <c r="O68" s="159">
        <f>+Download!O70/'Per $100K GDP'!O$313*100</f>
        <v>8.1668057805927887</v>
      </c>
      <c r="P68" s="159">
        <f>+Download!P70/'Per $100K GDP'!P$313*100</f>
        <v>7.7703700250205916</v>
      </c>
      <c r="Q68" s="159">
        <f>+Download!Q70/'Per $100K GDP'!Q$313*100</f>
        <v>7.358460021486704</v>
      </c>
      <c r="R68" s="159">
        <f>+Download!R70/'Per $100K GDP'!R$313*100</f>
        <v>1.2087026591458501</v>
      </c>
      <c r="S68" s="159">
        <f>+Download!S70/'Per $100K GDP'!S$313*100</f>
        <v>0.13186697259804309</v>
      </c>
      <c r="T68" s="159">
        <f>+Download!T70/'Per $100K GDP'!T$313*100</f>
        <v>7.5203990825113115E-2</v>
      </c>
      <c r="U68" s="159">
        <f>+Download!U70/'Per $100K GDP'!U$313*100</f>
        <v>8.2516031686156163E-2</v>
      </c>
      <c r="V68" s="159">
        <f>+Download!V70/'Per $100K GDP'!V$313*100</f>
        <v>0.3908518336534596</v>
      </c>
      <c r="W68" s="159">
        <f>+Download!W70/'Per $100K GDP'!W$313*100</f>
        <v>6.3088165711581934E-2</v>
      </c>
      <c r="X68" s="159">
        <v>0</v>
      </c>
      <c r="Y68" s="159">
        <v>0</v>
      </c>
      <c r="Z68" s="159">
        <v>0</v>
      </c>
      <c r="AA68" s="159">
        <v>0</v>
      </c>
      <c r="AB68" s="159">
        <v>0</v>
      </c>
      <c r="AC68" s="159">
        <v>0</v>
      </c>
      <c r="AD68" s="159">
        <v>0</v>
      </c>
      <c r="AE68" s="159">
        <v>0</v>
      </c>
      <c r="AF68" s="159">
        <v>0</v>
      </c>
      <c r="AG68" s="159">
        <v>0</v>
      </c>
      <c r="AH68" s="159">
        <v>0</v>
      </c>
      <c r="AI68" s="159">
        <v>0</v>
      </c>
      <c r="AJ68" s="159">
        <v>0</v>
      </c>
      <c r="AK68" s="159">
        <v>0</v>
      </c>
      <c r="AL68" s="159">
        <v>0</v>
      </c>
      <c r="AM68" s="159"/>
      <c r="AN68" s="159">
        <v>0</v>
      </c>
      <c r="AO68" s="159">
        <v>0</v>
      </c>
    </row>
    <row r="69" spans="1:41">
      <c r="A69" s="99" t="s">
        <v>328</v>
      </c>
      <c r="B69" s="159">
        <v>0</v>
      </c>
      <c r="C69" s="159">
        <v>0</v>
      </c>
      <c r="D69" s="159">
        <v>0</v>
      </c>
      <c r="E69" s="159">
        <v>0</v>
      </c>
      <c r="F69" s="159">
        <v>0</v>
      </c>
      <c r="G69" s="159">
        <v>0</v>
      </c>
      <c r="H69" s="159">
        <v>0</v>
      </c>
      <c r="I69" s="159">
        <v>0</v>
      </c>
      <c r="J69" s="159">
        <v>0</v>
      </c>
      <c r="K69" s="159">
        <v>0</v>
      </c>
      <c r="L69" s="159">
        <v>0</v>
      </c>
      <c r="M69" s="159">
        <v>0</v>
      </c>
      <c r="N69" s="159">
        <v>0</v>
      </c>
      <c r="O69" s="159">
        <v>0</v>
      </c>
      <c r="P69" s="159">
        <v>0</v>
      </c>
      <c r="Q69" s="159">
        <f>+Download!Q71/'Per $100K GDP'!Q$313*100</f>
        <v>8.3444936643659222</v>
      </c>
      <c r="R69" s="159">
        <f>+Download!R71/'Per $100K GDP'!R$313*100</f>
        <v>11.934202117313623</v>
      </c>
      <c r="S69" s="159">
        <f>+Download!S71/'Per $100K GDP'!S$313*100</f>
        <v>12.553735791333704</v>
      </c>
      <c r="T69" s="159">
        <f>+Download!T71/'Per $100K GDP'!T$313*100</f>
        <v>10.252810749157089</v>
      </c>
      <c r="U69" s="159">
        <f>+Download!U71/'Per $100K GDP'!U$313*100</f>
        <v>9.7604677480196145</v>
      </c>
      <c r="V69" s="159">
        <f>+Download!V71/'Per $100K GDP'!V$313*100</f>
        <v>9.2687720552106132</v>
      </c>
      <c r="W69" s="159">
        <f>+Download!W71/'Per $100K GDP'!W$313*100</f>
        <v>9.2424162767467539</v>
      </c>
      <c r="X69" s="159">
        <f>+Download!X71/'Per $100K GDP'!X$313*100</f>
        <v>8.7207583610886648</v>
      </c>
      <c r="Y69" s="159">
        <f>+Download!Y71/'Per $100K GDP'!Y$313*100</f>
        <v>9.0112261704181886</v>
      </c>
      <c r="Z69" s="159">
        <f>+Download!Z71/'Per $100K GDP'!Z$313*100</f>
        <v>10.1591446092177</v>
      </c>
      <c r="AA69" s="159">
        <f>+Download!AA71/'Per $100K GDP'!AA$313*100</f>
        <v>11.55095125480922</v>
      </c>
      <c r="AB69" s="159">
        <f>+Download!AB71/'Per $100K GDP'!AB$313*100</f>
        <v>11.101368231226113</v>
      </c>
      <c r="AC69" s="159">
        <f>+Download!AC71/'Per $100K GDP'!AC$313*100</f>
        <v>10.869818215673952</v>
      </c>
      <c r="AD69" s="159">
        <f>+Download!AD71/'Per $100K GDP'!AD$313*100</f>
        <v>10.076947247656141</v>
      </c>
      <c r="AE69" s="159">
        <f>+Download!AE71/'Per $100K GDP'!AE$313*100</f>
        <v>9.4883019500240877</v>
      </c>
      <c r="AF69" s="159">
        <f>+Download!AF71/'Per $100K GDP'!AF$313*100</f>
        <v>9.476424175049484</v>
      </c>
      <c r="AG69" s="159">
        <f>+Download!AG71/'Per $100K GDP'!AG$313*100</f>
        <v>10.080057719256864</v>
      </c>
      <c r="AH69" s="159">
        <f>+Download!AH71/'Per $100K GDP'!AH$313*100</f>
        <v>10.22400919012062</v>
      </c>
      <c r="AI69" s="159">
        <f>+Download!AI71/'Per $100K GDP'!AI$313*100</f>
        <v>10.111059092800666</v>
      </c>
      <c r="AJ69" s="159">
        <f>+Download!AJ71/'Per $100K GDP'!AJ$313*100</f>
        <v>9.1411670743273596</v>
      </c>
      <c r="AK69" s="159">
        <f>+Download!AK71/'Per $100K GDP'!AK$313*100</f>
        <v>8.6843247937472867</v>
      </c>
      <c r="AL69" s="159">
        <f>+Download!AL71/'Per $100K GDP'!AL$313*100</f>
        <v>8.4783112966829037</v>
      </c>
      <c r="AM69" s="159"/>
      <c r="AN69" s="159">
        <f>+Download!AN71/'Per $100K GDP'!AN$313*100</f>
        <v>9.2910758965804838</v>
      </c>
      <c r="AO69" s="159">
        <f>+Download!AO71/'Per $100K GDP'!AO$313*100</f>
        <v>9.7213076827249907</v>
      </c>
    </row>
    <row r="70" spans="1:41">
      <c r="A70" s="99" t="s">
        <v>329</v>
      </c>
      <c r="B70" s="159">
        <v>0</v>
      </c>
      <c r="C70" s="159">
        <v>0</v>
      </c>
      <c r="D70" s="159">
        <v>0</v>
      </c>
      <c r="E70" s="159">
        <v>0</v>
      </c>
      <c r="F70" s="159">
        <v>0</v>
      </c>
      <c r="G70" s="159">
        <v>0</v>
      </c>
      <c r="H70" s="159">
        <v>0</v>
      </c>
      <c r="I70" s="159">
        <v>0</v>
      </c>
      <c r="J70" s="159">
        <v>0</v>
      </c>
      <c r="K70" s="159">
        <v>0</v>
      </c>
      <c r="L70" s="159">
        <v>0</v>
      </c>
      <c r="M70" s="159">
        <v>0</v>
      </c>
      <c r="N70" s="159">
        <v>0</v>
      </c>
      <c r="O70" s="159">
        <v>0</v>
      </c>
      <c r="P70" s="159">
        <v>0</v>
      </c>
      <c r="Q70" s="159">
        <v>0</v>
      </c>
      <c r="R70" s="159">
        <v>0</v>
      </c>
      <c r="S70" s="159">
        <v>0</v>
      </c>
      <c r="T70" s="159">
        <v>0</v>
      </c>
      <c r="U70" s="159">
        <v>0</v>
      </c>
      <c r="V70" s="159">
        <v>0</v>
      </c>
      <c r="W70" s="159">
        <v>0</v>
      </c>
      <c r="X70" s="159">
        <v>0</v>
      </c>
      <c r="Y70" s="159">
        <v>0</v>
      </c>
      <c r="Z70" s="159">
        <f>+Download!Z72/'Per $100K GDP'!Z$313*100</f>
        <v>3.1902472211751514</v>
      </c>
      <c r="AA70" s="159">
        <f>+Download!AA72/'Per $100K GDP'!AA$313*100</f>
        <v>2.8325862129822457</v>
      </c>
      <c r="AB70" s="159">
        <f>+Download!AB72/'Per $100K GDP'!AB$313*100</f>
        <v>2.2665982826795492</v>
      </c>
      <c r="AC70" s="159">
        <f>+Download!AC72/'Per $100K GDP'!AC$313*100</f>
        <v>4.7715476107348183</v>
      </c>
      <c r="AD70" s="159">
        <f>+Download!AD72/'Per $100K GDP'!AD$313*100</f>
        <v>6.3063128895774101</v>
      </c>
      <c r="AE70" s="159">
        <f>+Download!AE72/'Per $100K GDP'!AE$313*100</f>
        <v>6.660662296043399</v>
      </c>
      <c r="AF70" s="159">
        <f>+Download!AF72/'Per $100K GDP'!AF$313*100</f>
        <v>7.2395000135571168</v>
      </c>
      <c r="AG70" s="159">
        <f>+Download!AG72/'Per $100K GDP'!AG$313*100</f>
        <v>7.1802200546667958</v>
      </c>
      <c r="AH70" s="159">
        <f>+Download!AH72/'Per $100K GDP'!AH$313*100</f>
        <v>7.2574923134101423</v>
      </c>
      <c r="AI70" s="159">
        <f>+Download!AI72/'Per $100K GDP'!AI$313*100</f>
        <v>8.12135871826883</v>
      </c>
      <c r="AJ70" s="159">
        <f>+Download!AJ72/'Per $100K GDP'!AJ$313*100</f>
        <v>7.2567763190735279</v>
      </c>
      <c r="AK70" s="159">
        <f>+Download!AK72/'Per $100K GDP'!AK$313*100</f>
        <v>7.508322477927341</v>
      </c>
      <c r="AL70" s="159">
        <f>+Download!AL72/'Per $100K GDP'!AL$313*100</f>
        <v>6.1006726977499417</v>
      </c>
      <c r="AM70" s="159"/>
      <c r="AN70" s="159">
        <f>+Download!AN72/'Per $100K GDP'!AN$313*100</f>
        <v>6.9391159299416181</v>
      </c>
      <c r="AO70" s="159">
        <f>+Download!AO72/'Per $100K GDP'!AO$313*100</f>
        <v>4.6671175099215176</v>
      </c>
    </row>
    <row r="71" spans="1:41">
      <c r="A71" s="99" t="s">
        <v>330</v>
      </c>
      <c r="B71" s="159">
        <v>0</v>
      </c>
      <c r="C71" s="159">
        <v>0</v>
      </c>
      <c r="D71" s="159">
        <v>0</v>
      </c>
      <c r="E71" s="159">
        <v>0</v>
      </c>
      <c r="F71" s="159">
        <v>0</v>
      </c>
      <c r="G71" s="159">
        <v>0</v>
      </c>
      <c r="H71" s="159">
        <v>0</v>
      </c>
      <c r="I71" s="159">
        <v>0</v>
      </c>
      <c r="J71" s="159">
        <v>0</v>
      </c>
      <c r="K71" s="159">
        <v>0</v>
      </c>
      <c r="L71" s="159">
        <v>0</v>
      </c>
      <c r="M71" s="159">
        <v>0</v>
      </c>
      <c r="N71" s="159">
        <v>0</v>
      </c>
      <c r="O71" s="159">
        <v>0</v>
      </c>
      <c r="P71" s="159">
        <v>0</v>
      </c>
      <c r="Q71" s="159">
        <v>0</v>
      </c>
      <c r="R71" s="159">
        <v>0</v>
      </c>
      <c r="S71" s="159">
        <v>0</v>
      </c>
      <c r="T71" s="159">
        <v>0</v>
      </c>
      <c r="U71" s="159">
        <v>0</v>
      </c>
      <c r="V71" s="159">
        <v>0</v>
      </c>
      <c r="W71" s="159">
        <v>0</v>
      </c>
      <c r="X71" s="159">
        <v>0</v>
      </c>
      <c r="Y71" s="159">
        <v>0</v>
      </c>
      <c r="Z71" s="159">
        <f>+Download!Z73/'Per $100K GDP'!Z$313*100</f>
        <v>0.18387592052882715</v>
      </c>
      <c r="AA71" s="159">
        <f>+Download!AA73/'Per $100K GDP'!AA$313*100</f>
        <v>6.2563975856835281</v>
      </c>
      <c r="AB71" s="159">
        <f>+Download!AB73/'Per $100K GDP'!AB$313*100</f>
        <v>52.189666297172543</v>
      </c>
      <c r="AC71" s="159">
        <f>+Download!AC73/'Per $100K GDP'!AC$313*100</f>
        <v>9.3103368014337912E-2</v>
      </c>
      <c r="AD71" s="159">
        <f>+Download!AD73/'Per $100K GDP'!AD$313*100</f>
        <v>7.3074309265091673E-3</v>
      </c>
      <c r="AE71" s="159">
        <v>0</v>
      </c>
      <c r="AF71" s="159">
        <v>0</v>
      </c>
      <c r="AG71" s="159">
        <v>0</v>
      </c>
      <c r="AH71" s="159">
        <v>0</v>
      </c>
      <c r="AI71" s="159">
        <v>0</v>
      </c>
      <c r="AJ71" s="159">
        <f>+Download!AJ73/'Per $100K GDP'!AJ$313*100</f>
        <v>3.7438226925572804E-2</v>
      </c>
      <c r="AK71" s="159">
        <f>+Download!AK73/'Per $100K GDP'!AK$313*100</f>
        <v>4.8246248854151595E-2</v>
      </c>
      <c r="AL71" s="159">
        <f>+Download!AL73/'Per $100K GDP'!AL$313*100</f>
        <v>0.28415680816515887</v>
      </c>
      <c r="AM71" s="159"/>
      <c r="AN71" s="159">
        <f>+Download!AN73/'Per $100K GDP'!AN$313*100</f>
        <v>2.0239088128996388</v>
      </c>
      <c r="AO71" s="159">
        <v>0</v>
      </c>
    </row>
    <row r="72" spans="1:41">
      <c r="A72" s="99" t="s">
        <v>331</v>
      </c>
      <c r="B72" s="167">
        <f>+Download!B74/'Per $100K GDP'!B$313*100</f>
        <v>9.7006408568167863</v>
      </c>
      <c r="C72" s="167">
        <f>+Download!C74/'Per $100K GDP'!C$313*100</f>
        <v>12.295719844357976</v>
      </c>
      <c r="D72" s="167">
        <f>+Download!D74/'Per $100K GDP'!D$313*100</f>
        <v>12.97911899313501</v>
      </c>
      <c r="E72" s="167">
        <f>+Download!E74/'Per $100K GDP'!E$313*100</f>
        <v>29.027529951567676</v>
      </c>
      <c r="F72" s="167">
        <f>+Download!F74/'Per $100K GDP'!F$313*100</f>
        <v>35.637768188539184</v>
      </c>
      <c r="G72" s="167">
        <f>+Download!G74/'Per $100K GDP'!G$313*100</f>
        <v>19.203072491598654</v>
      </c>
      <c r="H72" s="167">
        <f>+Download!H74/'Per $100K GDP'!H$313*100</f>
        <v>24.994940295486742</v>
      </c>
      <c r="I72" s="167">
        <f>+Download!I74/'Per $100K GDP'!I$313*100</f>
        <v>17.726676657924319</v>
      </c>
      <c r="J72" s="167">
        <f>+Download!J74/'Per $100K GDP'!J$313*100</f>
        <v>14.373580829346794</v>
      </c>
      <c r="K72" s="167">
        <f>+Download!K74/'Per $100K GDP'!K$313*100</f>
        <v>17.294380894623476</v>
      </c>
      <c r="L72" s="167">
        <f>+Download!L74/'Per $100K GDP'!L$313*100</f>
        <v>30.106108513898853</v>
      </c>
      <c r="M72" s="167">
        <f>+Download!M74/'Per $100K GDP'!M$313*100</f>
        <v>24.560143626570916</v>
      </c>
      <c r="N72" s="167">
        <f>+Download!N74/'Per $100K GDP'!N$313*100</f>
        <v>18.395157745240589</v>
      </c>
      <c r="O72" s="167">
        <f>+Download!O74/'Per $100K GDP'!O$313*100</f>
        <v>8.1340730920934199</v>
      </c>
      <c r="P72" s="167">
        <f>+Download!P74/'Per $100K GDP'!P$313*100</f>
        <v>23.450976735512146</v>
      </c>
      <c r="Q72" s="167">
        <f>+Download!Q74/'Per $100K GDP'!Q$313*100</f>
        <v>29.227803205345186</v>
      </c>
      <c r="R72" s="167">
        <f>+Download!R74/'Per $100K GDP'!R$313*100</f>
        <v>11.489621828892162</v>
      </c>
      <c r="S72" s="167">
        <f>+Download!S74/'Per $100K GDP'!S$313*100</f>
        <v>12.69878946119155</v>
      </c>
      <c r="T72" s="167">
        <f>+Download!T74/'Per $100K GDP'!T$313*100</f>
        <v>7.9089530351077295</v>
      </c>
      <c r="U72" s="167">
        <f>+Download!U74/'Per $100K GDP'!U$313*100</f>
        <v>13.426537155790266</v>
      </c>
      <c r="V72" s="167">
        <f>+Download!V74/'Per $100K GDP'!V$313*100</f>
        <v>17.956849957564661</v>
      </c>
      <c r="W72" s="167">
        <f>+Download!W74/'Per $100K GDP'!W$313*100</f>
        <v>-15.887703065033385</v>
      </c>
      <c r="X72" s="167">
        <f>+Download!X74/'Per $100K GDP'!X$313*100</f>
        <v>23.935279162807195</v>
      </c>
      <c r="Y72" s="167">
        <f>+Download!Y74/'Per $100K GDP'!Y$313*100</f>
        <v>17.710088408458436</v>
      </c>
      <c r="Z72" s="167">
        <f>+Download!Z74/'Per $100K GDP'!Z$313*100</f>
        <v>22.230598791935201</v>
      </c>
      <c r="AA72" s="167">
        <f>+Download!AA74/'Per $100K GDP'!AA$313*100</f>
        <v>25.228548233383925</v>
      </c>
      <c r="AB72" s="167">
        <f>+Download!AB74/'Per $100K GDP'!AB$313*100</f>
        <v>13.756762569693763</v>
      </c>
      <c r="AC72" s="167">
        <f>+Download!AC74/'Per $100K GDP'!AC$313*100</f>
        <v>38.513759901931124</v>
      </c>
      <c r="AD72" s="167">
        <f>+Download!AD74/'Per $100K GDP'!AD$313*100</f>
        <v>10.230403297112833</v>
      </c>
      <c r="AE72" s="167">
        <f>+Download!AE74/'Per $100K GDP'!AE$313*100</f>
        <v>10.305175627840731</v>
      </c>
      <c r="AF72" s="167">
        <f>+Download!AF74/'Per $100K GDP'!AF$313*100</f>
        <v>31.723651744800847</v>
      </c>
      <c r="AG72" s="167">
        <f>+Download!AG74/'Per $100K GDP'!AG$313*100</f>
        <v>14.728122875417979</v>
      </c>
      <c r="AH72" s="167">
        <f>+Download!AH74/'Per $100K GDP'!AH$313*100</f>
        <v>18.61675169780721</v>
      </c>
      <c r="AI72" s="167">
        <f>+Download!AI74/'Per $100K GDP'!AI$313*100</f>
        <v>20.462702871410734</v>
      </c>
      <c r="AJ72" s="167">
        <f>+Download!AJ74/'Per $100K GDP'!AJ$313*100</f>
        <v>21.133879099485849</v>
      </c>
      <c r="AK72" s="167">
        <f>+Download!AK74/'Per $100K GDP'!AK$313*100</f>
        <v>20.49862498190766</v>
      </c>
      <c r="AL72" s="167">
        <f>+Download!AL74/'Per $100K GDP'!AL$313*100</f>
        <v>25.533518905126424</v>
      </c>
      <c r="AM72" s="167"/>
      <c r="AN72" s="167">
        <f>+Download!AN74/'Per $100K GDP'!AN$313*100</f>
        <v>17.420072282457603</v>
      </c>
      <c r="AO72" s="167">
        <f>+Download!AO74/'Per $100K GDP'!AO$313*100</f>
        <v>13.63207631115303</v>
      </c>
    </row>
    <row r="73" spans="1:41">
      <c r="A73" s="36" t="s">
        <v>427</v>
      </c>
      <c r="B73" s="6"/>
      <c r="C73" s="6"/>
      <c r="D73" s="6"/>
      <c r="E73" s="6"/>
      <c r="F73" s="6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60" t="s">
        <v>217</v>
      </c>
      <c r="AF73" s="5"/>
      <c r="AG73" s="5"/>
      <c r="AH73" s="5"/>
      <c r="AI73" s="5"/>
      <c r="AJ73" s="2"/>
      <c r="AK73" s="2"/>
      <c r="AL73" s="2"/>
      <c r="AM73" s="2"/>
      <c r="AN73" s="2"/>
      <c r="AO73" s="2"/>
    </row>
    <row r="74" spans="1:4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6" t="s">
        <v>218</v>
      </c>
      <c r="AF74" s="5"/>
      <c r="AG74" s="5"/>
      <c r="AH74" s="5"/>
      <c r="AI74" s="5"/>
      <c r="AJ74" s="2"/>
      <c r="AK74" s="2"/>
      <c r="AL74" s="2"/>
      <c r="AM74" s="2"/>
      <c r="AN74" s="2"/>
      <c r="AO74" s="2"/>
    </row>
    <row r="75" spans="1:4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6" t="s">
        <v>160</v>
      </c>
      <c r="AF75" s="5"/>
      <c r="AG75" s="5"/>
      <c r="AH75" s="5"/>
      <c r="AI75" s="5"/>
      <c r="AJ75" s="2"/>
      <c r="AK75" s="2"/>
      <c r="AL75" s="2"/>
      <c r="AM75" s="2"/>
      <c r="AN75" s="2"/>
      <c r="AO75" s="2"/>
    </row>
    <row r="76" spans="1:4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6" t="s">
        <v>161</v>
      </c>
      <c r="AF76" s="5"/>
      <c r="AG76" s="5"/>
      <c r="AH76" s="5"/>
      <c r="AI76" s="5"/>
      <c r="AJ76" s="2"/>
      <c r="AK76" s="2"/>
      <c r="AL76" s="2"/>
      <c r="AM76" s="2"/>
      <c r="AN76" s="2"/>
      <c r="AO76" s="2"/>
    </row>
    <row r="77" spans="1:4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6" t="s">
        <v>220</v>
      </c>
      <c r="AF77" s="5"/>
      <c r="AG77" s="5"/>
      <c r="AH77" s="5"/>
      <c r="AI77" s="5"/>
      <c r="AJ77" s="2"/>
      <c r="AK77" s="2"/>
      <c r="AL77" s="2"/>
      <c r="AM77" s="2"/>
      <c r="AN77" s="2"/>
      <c r="AO77" s="2"/>
    </row>
    <row r="78" spans="1:41" ht="19">
      <c r="A78" s="237" t="s">
        <v>158</v>
      </c>
      <c r="B78" s="237"/>
      <c r="C78" s="237"/>
      <c r="D78" s="237"/>
      <c r="E78" s="237"/>
      <c r="F78" s="237"/>
      <c r="G78" s="237"/>
      <c r="H78" s="237"/>
      <c r="I78" s="237"/>
      <c r="J78" s="237"/>
      <c r="K78" s="237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70" t="s">
        <v>221</v>
      </c>
      <c r="AF78" s="5"/>
      <c r="AG78" s="5"/>
      <c r="AH78" s="5"/>
      <c r="AI78" s="5"/>
      <c r="AJ78" s="2"/>
      <c r="AK78" s="2"/>
      <c r="AL78" s="2"/>
      <c r="AM78" s="2"/>
      <c r="AN78" s="2"/>
      <c r="AO78" s="2"/>
    </row>
    <row r="79" spans="1:41" ht="19">
      <c r="A79" s="238" t="s">
        <v>347</v>
      </c>
      <c r="B79" s="238"/>
      <c r="C79" s="238"/>
      <c r="D79" s="238"/>
      <c r="E79" s="238"/>
      <c r="F79" s="238"/>
      <c r="G79" s="238"/>
      <c r="H79" s="238"/>
      <c r="I79" s="238"/>
      <c r="J79" s="238"/>
      <c r="K79" s="107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71" t="s">
        <v>297</v>
      </c>
      <c r="AF79" s="5"/>
      <c r="AG79" s="5"/>
      <c r="AH79" s="5"/>
      <c r="AI79" s="5"/>
      <c r="AJ79" s="2"/>
      <c r="AK79" s="2"/>
      <c r="AL79" s="2"/>
      <c r="AM79" s="2"/>
      <c r="AN79" s="2"/>
      <c r="AO79" s="2"/>
    </row>
    <row r="80" spans="1:4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72" t="s">
        <v>298</v>
      </c>
      <c r="AF80" s="2"/>
      <c r="AG80" s="2"/>
      <c r="AH80" s="2"/>
      <c r="AI80" s="2"/>
      <c r="AJ80" s="2"/>
      <c r="AK80" s="2"/>
      <c r="AL80" s="2"/>
      <c r="AM80" s="2"/>
      <c r="AN80" s="2"/>
      <c r="AO80" s="2"/>
    </row>
    <row r="81" spans="1:41" ht="52">
      <c r="A81" s="108" t="s">
        <v>171</v>
      </c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</row>
    <row r="82" spans="1:41" ht="18">
      <c r="A82" s="109" t="s">
        <v>347</v>
      </c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</row>
    <row r="83" spans="1:41">
      <c r="A83" s="14"/>
      <c r="B83" s="98" t="s">
        <v>309</v>
      </c>
      <c r="C83" s="98" t="s">
        <v>107</v>
      </c>
      <c r="D83" s="98" t="s">
        <v>310</v>
      </c>
      <c r="E83" s="98" t="s">
        <v>170</v>
      </c>
      <c r="F83" s="98" t="s">
        <v>252</v>
      </c>
      <c r="G83" s="98" t="s">
        <v>253</v>
      </c>
      <c r="H83" s="98" t="s">
        <v>254</v>
      </c>
      <c r="I83" s="98" t="s">
        <v>255</v>
      </c>
      <c r="J83" s="98" t="s">
        <v>256</v>
      </c>
      <c r="K83" s="98" t="s">
        <v>257</v>
      </c>
      <c r="L83" s="98" t="s">
        <v>258</v>
      </c>
      <c r="M83" s="98" t="s">
        <v>108</v>
      </c>
      <c r="N83" s="98" t="s">
        <v>259</v>
      </c>
      <c r="O83" s="98" t="s">
        <v>260</v>
      </c>
      <c r="P83" s="98" t="s">
        <v>261</v>
      </c>
      <c r="Q83" s="98" t="s">
        <v>242</v>
      </c>
      <c r="R83" s="98" t="s">
        <v>130</v>
      </c>
      <c r="S83" s="98" t="s">
        <v>131</v>
      </c>
      <c r="T83" s="98" t="s">
        <v>132</v>
      </c>
      <c r="U83" s="98" t="s">
        <v>133</v>
      </c>
      <c r="V83" s="98" t="s">
        <v>134</v>
      </c>
      <c r="W83" s="98" t="s">
        <v>135</v>
      </c>
      <c r="X83" s="98" t="s">
        <v>243</v>
      </c>
      <c r="Y83" s="98" t="s">
        <v>136</v>
      </c>
      <c r="Z83" s="98" t="s">
        <v>137</v>
      </c>
      <c r="AA83" s="98" t="s">
        <v>138</v>
      </c>
      <c r="AB83" s="98" t="s">
        <v>294</v>
      </c>
      <c r="AC83" s="98" t="s">
        <v>423</v>
      </c>
      <c r="AD83" s="98" t="s">
        <v>244</v>
      </c>
      <c r="AE83" s="98" t="s">
        <v>306</v>
      </c>
      <c r="AF83" s="98" t="s">
        <v>307</v>
      </c>
      <c r="AG83" s="98" t="s">
        <v>308</v>
      </c>
      <c r="AH83" s="98" t="s">
        <v>274</v>
      </c>
      <c r="AI83" s="98" t="s">
        <v>275</v>
      </c>
      <c r="AJ83" s="98" t="s">
        <v>276</v>
      </c>
      <c r="AK83" s="98" t="s">
        <v>277</v>
      </c>
      <c r="AL83" s="98" t="s">
        <v>278</v>
      </c>
      <c r="AM83" s="2"/>
      <c r="AN83" s="98" t="s">
        <v>279</v>
      </c>
      <c r="AO83" s="98" t="s">
        <v>280</v>
      </c>
    </row>
    <row r="84" spans="1:41" ht="16">
      <c r="A84" s="179" t="s">
        <v>246</v>
      </c>
      <c r="B84" s="180">
        <f>+Download!B88/'Per $100K GDP'!B$313*100</f>
        <v>17538.451409007113</v>
      </c>
      <c r="C84" s="180">
        <f>+Download!C88/'Per $100K GDP'!C$313*100</f>
        <v>18027.315175097276</v>
      </c>
      <c r="D84" s="180">
        <f>+Download!D88/'Per $100K GDP'!D$313*100</f>
        <v>18489.416475972539</v>
      </c>
      <c r="E84" s="180">
        <f>+Download!E88/'Per $100K GDP'!E$313*100</f>
        <v>19094.825388733112</v>
      </c>
      <c r="F84" s="180">
        <f>+Download!F88/'Per $100K GDP'!F$313*100</f>
        <v>18641.660882947584</v>
      </c>
      <c r="G84" s="180">
        <f>+Download!G88/'Per $100K GDP'!G$313*100</f>
        <v>16959.758267205107</v>
      </c>
      <c r="H84" s="180">
        <f>+Download!H88/'Per $100K GDP'!H$313*100</f>
        <v>16859.896782027929</v>
      </c>
      <c r="I84" s="180">
        <f>+Download!I88/'Per $100K GDP'!I$313*100</f>
        <v>17188.951854627201</v>
      </c>
      <c r="J84" s="180">
        <f>+Download!J88/'Per $100K GDP'!J$313*100</f>
        <v>16956.306077908335</v>
      </c>
      <c r="K84" s="180">
        <f>+Download!K88/'Per $100K GDP'!K$313*100</f>
        <v>17865.011815387192</v>
      </c>
      <c r="L84" s="180">
        <f>+Download!L88/'Per $100K GDP'!L$313*100</f>
        <v>17637.640394948688</v>
      </c>
      <c r="M84" s="180">
        <f>+Download!M88/'Per $100K GDP'!M$313*100</f>
        <v>17793.608617594255</v>
      </c>
      <c r="N84" s="180">
        <f>+Download!N88/'Per $100K GDP'!N$313*100</f>
        <v>17447.638048219658</v>
      </c>
      <c r="O84" s="180">
        <f>+Download!O88/'Per $100K GDP'!O$313*100</f>
        <v>17266.296787286625</v>
      </c>
      <c r="P84" s="180">
        <f>+Download!P88/'Per $100K GDP'!P$313*100</f>
        <v>16958.179868525342</v>
      </c>
      <c r="Q84" s="180">
        <f>+Download!Q88/'Per $100K GDP'!Q$313*100</f>
        <v>16988.241180885667</v>
      </c>
      <c r="R84" s="180">
        <f>+Download!R88/'Per $100K GDP'!R$313*100</f>
        <v>17485.426102420184</v>
      </c>
      <c r="S84" s="180">
        <f>+Download!S88/'Per $100K GDP'!S$313*100</f>
        <v>17825.645488830869</v>
      </c>
      <c r="T84" s="180">
        <f>+Download!T88/'Per $100K GDP'!T$313*100</f>
        <v>18212.564080067183</v>
      </c>
      <c r="U84" s="180">
        <f>+Download!U88/'Per $100K GDP'!U$313*100</f>
        <v>18615.993964541682</v>
      </c>
      <c r="V84" s="180">
        <f>+Download!V88/'Per $100K GDP'!V$313*100</f>
        <v>19226.872738642964</v>
      </c>
      <c r="W84" s="180">
        <f>+Download!W88/'Per $100K GDP'!W$313*100</f>
        <v>19215.099100993637</v>
      </c>
      <c r="X84" s="180">
        <f>+Download!X88/'Per $100K GDP'!X$313*100</f>
        <v>19956.159713052559</v>
      </c>
      <c r="Y84" s="180">
        <f>+Download!Y88/'Per $100K GDP'!Y$313*100</f>
        <v>18846.733430513224</v>
      </c>
      <c r="Z84" s="180">
        <f>+Download!Z88/'Per $100K GDP'!Z$313*100</f>
        <v>17037.354393255431</v>
      </c>
      <c r="AA84" s="180">
        <f>+Download!AA88/'Per $100K GDP'!AA$313*100</f>
        <v>15727.595213723484</v>
      </c>
      <c r="AB84" s="180">
        <f>+Download!AB88/'Per $100K GDP'!AB$313*100</f>
        <v>15552.785268765612</v>
      </c>
      <c r="AC84" s="180">
        <f>+Download!AC88/'Per $100K GDP'!AC$313*100</f>
        <v>16709.03645772719</v>
      </c>
      <c r="AD84" s="180">
        <f>+Download!AD88/'Per $100K GDP'!AD$313*100</f>
        <v>17588.028966656191</v>
      </c>
      <c r="AE84" s="180">
        <f>+Download!AE88/'Per $100K GDP'!AE$313*100</f>
        <v>17929.225226734809</v>
      </c>
      <c r="AF84" s="180">
        <f>+Download!AF88/'Per $100K GDP'!AF$313*100</f>
        <v>17109.019549361459</v>
      </c>
      <c r="AG84" s="180">
        <f>+Download!AG88/'Per $100K GDP'!AG$313*100</f>
        <v>14603.173171645414</v>
      </c>
      <c r="AH84" s="180">
        <f>+Download!AH88/'Per $100K GDP'!AH$313*100</f>
        <v>14614.35956346927</v>
      </c>
      <c r="AI84" s="180">
        <f>+Download!AI88/'Per $100K GDP'!AI$313*100</f>
        <v>14977.801186017479</v>
      </c>
      <c r="AJ84" s="180">
        <f>+Download!AJ88/'Per $100K GDP'!AJ$313*100</f>
        <v>15287.201118155044</v>
      </c>
      <c r="AK84" s="180">
        <f>+Download!AK88/'Per $100K GDP'!AK$313*100</f>
        <v>16736.038741737833</v>
      </c>
      <c r="AL84" s="180">
        <f>+Download!AL88/'Per $100K GDP'!AL$313*100</f>
        <v>17521.961261888195</v>
      </c>
      <c r="AM84" s="181"/>
      <c r="AN84" s="181"/>
      <c r="AO84" s="181"/>
    </row>
    <row r="85" spans="1:41">
      <c r="A85" s="168" t="s">
        <v>229</v>
      </c>
      <c r="B85" s="182">
        <f>+Download!B89/'Per $100K GDP'!B$313*100</f>
        <v>13790.229128259154</v>
      </c>
      <c r="C85" s="182">
        <f>+Download!C89/'Per $100K GDP'!C$313*100</f>
        <v>14214.357976653697</v>
      </c>
      <c r="D85" s="182">
        <f>+Download!D89/'Per $100K GDP'!D$313*100</f>
        <v>14441.611842105263</v>
      </c>
      <c r="E85" s="182">
        <f>+Download!E89/'Per $100K GDP'!E$313*100</f>
        <v>14947.011215906192</v>
      </c>
      <c r="F85" s="182">
        <f>+Download!F89/'Per $100K GDP'!F$313*100</f>
        <v>14312.411358218413</v>
      </c>
      <c r="G85" s="182">
        <f>+Download!G89/'Per $100K GDP'!G$313*100</f>
        <v>12799.469091525232</v>
      </c>
      <c r="H85" s="182">
        <f>+Download!H89/'Per $100K GDP'!H$313*100</f>
        <v>12658.444646832624</v>
      </c>
      <c r="I85" s="182">
        <f>+Download!I89/'Per $100K GDP'!I$313*100</f>
        <v>12829.383664293744</v>
      </c>
      <c r="J85" s="182">
        <f>+Download!J89/'Per $100K GDP'!J$313*100</f>
        <v>12542.205859659178</v>
      </c>
      <c r="K85" s="182">
        <f>+Download!K89/'Per $100K GDP'!K$313*100</f>
        <v>13402.329617934294</v>
      </c>
      <c r="L85" s="182">
        <f>+Download!L89/'Per $100K GDP'!L$313*100</f>
        <v>12953.133789839188</v>
      </c>
      <c r="M85" s="182">
        <f>+Download!M89/'Per $100K GDP'!M$313*100</f>
        <v>13059.946140035907</v>
      </c>
      <c r="N85" s="182">
        <f>+Download!N89/'Per $100K GDP'!N$313*100</f>
        <v>12685.5915869205</v>
      </c>
      <c r="O85" s="182">
        <f>+Download!O89/'Per $100K GDP'!O$313*100</f>
        <v>12456.473707467963</v>
      </c>
      <c r="P85" s="182">
        <f>+Download!P89/'Per $100K GDP'!P$313*100</f>
        <v>12258.271558891634</v>
      </c>
      <c r="Q85" s="182">
        <f>+Download!Q89/'Per $100K GDP'!Q$313*100</f>
        <v>12397.548161120842</v>
      </c>
      <c r="R85" s="182">
        <f>+Download!R89/'Per $100K GDP'!R$313*100</f>
        <v>12830.878879657672</v>
      </c>
      <c r="S85" s="182">
        <f>+Download!S89/'Per $100K GDP'!S$313*100</f>
        <v>13196.073001556029</v>
      </c>
      <c r="T85" s="182">
        <f>+Download!T89/'Per $100K GDP'!T$313*100</f>
        <v>13606.419914016771</v>
      </c>
      <c r="U85" s="182">
        <f>+Download!U89/'Per $100K GDP'!U$313*100</f>
        <v>13995.214070162203</v>
      </c>
      <c r="V85" s="182">
        <f>+Download!V89/'Per $100K GDP'!V$313*100</f>
        <v>14583.56412203511</v>
      </c>
      <c r="W85" s="182">
        <f>+Download!W89/'Per $100K GDP'!W$313*100</f>
        <v>14541.653961411072</v>
      </c>
      <c r="X85" s="182">
        <f>+Download!X89/'Per $100K GDP'!X$313*100</f>
        <v>15220.502158018169</v>
      </c>
      <c r="Y85" s="182">
        <f>+Download!Y89/'Per $100K GDP'!Y$313*100</f>
        <v>14042.77492758836</v>
      </c>
      <c r="Z85" s="182">
        <f>+Download!Z89/'Per $100K GDP'!Z$313*100</f>
        <v>12299.598231113645</v>
      </c>
      <c r="AA85" s="182">
        <f>+Download!AA89/'Per $100K GDP'!AA$313*100</f>
        <v>11105.079241819914</v>
      </c>
      <c r="AB85" s="182">
        <f>+Download!AB89/'Per $100K GDP'!AB$313*100</f>
        <v>11129.237463395264</v>
      </c>
      <c r="AC85" s="182">
        <f>+Download!AC89/'Per $100K GDP'!AC$313*100</f>
        <v>12228.623078773207</v>
      </c>
      <c r="AD85" s="182">
        <f>+Download!AD89/'Per $100K GDP'!AD$313*100</f>
        <v>13142.319524724693</v>
      </c>
      <c r="AE85" s="182">
        <f>+Download!AE89/'Per $100K GDP'!AE$313*100</f>
        <v>13495.144139804092</v>
      </c>
      <c r="AF85" s="182">
        <f>+Download!AF89/'Per $100K GDP'!AF$313*100</f>
        <v>12648.416528835985</v>
      </c>
      <c r="AG85" s="182">
        <f>+Download!AG89/'Per $100K GDP'!AG$313*100</f>
        <v>10066.044149681573</v>
      </c>
      <c r="AH85" s="182">
        <f>+Download!AH89/'Per $100K GDP'!AH$313*100</f>
        <v>10345.771530898402</v>
      </c>
      <c r="AI85" s="182">
        <f>+Download!AI89/'Per $100K GDP'!AI$313*100</f>
        <v>11298.884207240948</v>
      </c>
      <c r="AJ85" s="182">
        <f>+Download!AJ89/'Per $100K GDP'!AJ$313*100</f>
        <v>11733.683172764939</v>
      </c>
      <c r="AK85" s="182">
        <f>+Download!AK89/'Per $100K GDP'!AK$313*100</f>
        <v>12675.670622859074</v>
      </c>
      <c r="AL85" s="182">
        <f>+Download!AL89/'Per $100K GDP'!AL$313*100</f>
        <v>13256.332637439109</v>
      </c>
      <c r="AM85" s="183"/>
      <c r="AN85" s="183"/>
      <c r="AO85" s="183"/>
    </row>
    <row r="86" spans="1:41">
      <c r="A86" s="168" t="s">
        <v>268</v>
      </c>
      <c r="B86" s="182">
        <f>+Download!B90/'Per $100K GDP'!B$313*100</f>
        <v>3748.1783864454401</v>
      </c>
      <c r="C86" s="182">
        <f>+Download!C90/'Per $100K GDP'!C$313*100</f>
        <v>3812.9961089494168</v>
      </c>
      <c r="D86" s="182">
        <f>+Download!D90/'Per $100K GDP'!D$313*100</f>
        <v>4047.8046338672771</v>
      </c>
      <c r="E86" s="182">
        <f>+Download!E90/'Per $100K GDP'!E$313*100</f>
        <v>4147.8460361967882</v>
      </c>
      <c r="F86" s="182">
        <f>+Download!F90/'Per $100K GDP'!F$313*100</f>
        <v>4329.2495247291708</v>
      </c>
      <c r="G86" s="182">
        <f>+Download!G90/'Per $100K GDP'!G$313*100</f>
        <v>4160.2891756798736</v>
      </c>
      <c r="H86" s="182">
        <f>+Download!H90/'Per $100K GDP'!H$313*100</f>
        <v>4201.4521351953044</v>
      </c>
      <c r="I86" s="182">
        <f>+Download!I90/'Per $100K GDP'!I$313*100</f>
        <v>4359.5447733233432</v>
      </c>
      <c r="J86" s="182">
        <f>+Download!J90/'Per $100K GDP'!J$313*100</f>
        <v>4414.1002182491566</v>
      </c>
      <c r="K86" s="182">
        <f>+Download!K90/'Per $100K GDP'!K$313*100</f>
        <v>4462.6821974528957</v>
      </c>
      <c r="L86" s="182">
        <f>+Download!L90/'Per $100K GDP'!L$313*100</f>
        <v>4684.5066051095027</v>
      </c>
      <c r="M86" s="182">
        <f>+Download!M90/'Per $100K GDP'!M$313*100</f>
        <v>4733.6624775583477</v>
      </c>
      <c r="N86" s="182">
        <f>+Download!N90/'Per $100K GDP'!N$313*100</f>
        <v>4762.029553985054</v>
      </c>
      <c r="O86" s="182">
        <f>+Download!O90/'Per $100K GDP'!O$313*100</f>
        <v>4809.8067134744106</v>
      </c>
      <c r="P86" s="182">
        <f>+Download!P90/'Per $100K GDP'!P$313*100</f>
        <v>4699.9238503737552</v>
      </c>
      <c r="Q86" s="182">
        <f>+Download!Q90/'Per $100K GDP'!Q$313*100</f>
        <v>4590.7077366848671</v>
      </c>
      <c r="R86" s="182">
        <f>+Download!R90/'Per $100K GDP'!R$313*100</f>
        <v>4654.5611158965239</v>
      </c>
      <c r="S86" s="182">
        <f>+Download!S90/'Per $100K GDP'!S$313*100</f>
        <v>4629.5724872748369</v>
      </c>
      <c r="T86" s="182">
        <f>+Download!T90/'Per $100K GDP'!T$313*100</f>
        <v>4606.1441660504115</v>
      </c>
      <c r="U86" s="182">
        <f>+Download!U90/'Per $100K GDP'!U$313*100</f>
        <v>4620.7798943794796</v>
      </c>
      <c r="V86" s="182">
        <f>+Download!V90/'Per $100K GDP'!V$313*100</f>
        <v>4643.3086166078529</v>
      </c>
      <c r="W86" s="182">
        <f>+Download!W90/'Per $100K GDP'!W$313*100</f>
        <v>4673.4451395825663</v>
      </c>
      <c r="X86" s="182">
        <f>+Download!X90/'Per $100K GDP'!X$313*100</f>
        <v>4735.6575550343896</v>
      </c>
      <c r="Y86" s="182">
        <f>+Download!Y90/'Per $100K GDP'!Y$313*100</f>
        <v>4803.9585029248619</v>
      </c>
      <c r="Z86" s="182">
        <f>+Download!Z90/'Per $100K GDP'!Z$313*100</f>
        <v>4737.7561621417872</v>
      </c>
      <c r="AA86" s="182">
        <f>+Download!AA90/'Per $100K GDP'!AA$313*100</f>
        <v>4622.5159719035692</v>
      </c>
      <c r="AB86" s="182">
        <f>+Download!AB90/'Per $100K GDP'!AB$313*100</f>
        <v>4423.5478053703491</v>
      </c>
      <c r="AC86" s="182">
        <f>+Download!AC90/'Per $100K GDP'!AC$313*100</f>
        <v>4480.4133789539837</v>
      </c>
      <c r="AD86" s="182">
        <f>+Download!AD90/'Per $100K GDP'!AD$313*100</f>
        <v>4445.7094419314999</v>
      </c>
      <c r="AE86" s="182">
        <f>+Download!AE90/'Per $100K GDP'!AE$313*100</f>
        <v>4434.0810869307188</v>
      </c>
      <c r="AF86" s="182">
        <f>+Download!AF90/'Per $100K GDP'!AF$313*100</f>
        <v>4460.6030205254738</v>
      </c>
      <c r="AG86" s="182">
        <f>+Download!AG90/'Per $100K GDP'!AG$313*100</f>
        <v>4537.1290219638422</v>
      </c>
      <c r="AH86" s="182">
        <f>+Download!AH90/'Per $100K GDP'!AH$313*100</f>
        <v>4268.5880325708686</v>
      </c>
      <c r="AI86" s="182">
        <f>+Download!AI90/'Per $100K GDP'!AI$313*100</f>
        <v>3678.916978776529</v>
      </c>
      <c r="AJ86" s="182">
        <f>+Download!AJ90/'Per $100K GDP'!AJ$313*100</f>
        <v>3553.5179453901064</v>
      </c>
      <c r="AK86" s="182">
        <f>+Download!AK90/'Per $100K GDP'!AK$313*100</f>
        <v>4060.3681188787577</v>
      </c>
      <c r="AL86" s="182">
        <f>+Download!AL90/'Per $100K GDP'!AL$313*100</f>
        <v>4265.6286244490839</v>
      </c>
      <c r="AM86" s="183"/>
      <c r="AN86" s="183"/>
      <c r="AO86" s="183"/>
    </row>
    <row r="87" spans="1:41">
      <c r="A87" s="168"/>
      <c r="B87" s="184"/>
      <c r="C87" s="184"/>
      <c r="D87" s="184"/>
      <c r="E87" s="184"/>
      <c r="F87" s="184"/>
      <c r="G87" s="184"/>
      <c r="H87" s="184"/>
      <c r="I87" s="184"/>
      <c r="J87" s="184"/>
      <c r="K87" s="184"/>
      <c r="L87" s="184"/>
      <c r="M87" s="184"/>
      <c r="N87" s="184"/>
      <c r="O87" s="184"/>
      <c r="P87" s="184"/>
      <c r="Q87" s="184"/>
      <c r="R87" s="184"/>
      <c r="S87" s="184"/>
      <c r="T87" s="184"/>
      <c r="U87" s="184"/>
      <c r="V87" s="184"/>
      <c r="W87" s="184"/>
      <c r="X87" s="184"/>
      <c r="Y87" s="184"/>
      <c r="Z87" s="184"/>
      <c r="AA87" s="184"/>
      <c r="AB87" s="184"/>
      <c r="AC87" s="184"/>
      <c r="AD87" s="184"/>
      <c r="AE87" s="185"/>
      <c r="AF87" s="185"/>
      <c r="AG87" s="185"/>
      <c r="AH87" s="185"/>
      <c r="AI87" s="185"/>
      <c r="AJ87" s="185"/>
      <c r="AK87" s="185"/>
      <c r="AL87" s="183"/>
      <c r="AM87" s="183"/>
      <c r="AN87" s="183"/>
      <c r="AO87" s="183"/>
    </row>
    <row r="88" spans="1:41">
      <c r="A88" s="168" t="s">
        <v>247</v>
      </c>
      <c r="B88" s="182">
        <f>+Download!B92/'Per $100K GDP'!B$313*100</f>
        <v>7944.3420244052331</v>
      </c>
      <c r="C88" s="182">
        <f>+Download!C92/'Per $100K GDP'!C$313*100</f>
        <v>8476.3035019455256</v>
      </c>
      <c r="D88" s="182">
        <f>+Download!D92/'Per $100K GDP'!D$313*100</f>
        <v>8726.7233981693353</v>
      </c>
      <c r="E88" s="182">
        <f>+Download!E92/'Per $100K GDP'!E$313*100</f>
        <v>9110.2791231200608</v>
      </c>
      <c r="F88" s="182">
        <f>+Download!F92/'Per $100K GDP'!F$313*100</f>
        <v>8984.7008056972136</v>
      </c>
      <c r="G88" s="182">
        <f>+Download!G92/'Per $100K GDP'!G$313*100</f>
        <v>8159.5549405551947</v>
      </c>
      <c r="H88" s="182">
        <f>+Download!H92/'Per $100K GDP'!H$313*100</f>
        <v>7549.4586116170813</v>
      </c>
      <c r="I88" s="182">
        <f>+Download!I92/'Per $100K GDP'!I$313*100</f>
        <v>7833.7158111652316</v>
      </c>
      <c r="J88" s="182">
        <f>+Download!J92/'Per $100K GDP'!J$313*100</f>
        <v>7692.9300500429872</v>
      </c>
      <c r="K88" s="182">
        <f>+Download!K92/'Per $100K GDP'!K$313*100</f>
        <v>8209.2264581024283</v>
      </c>
      <c r="L88" s="182">
        <f>+Download!L92/'Per $100K GDP'!L$313*100</f>
        <v>7782.2156699191082</v>
      </c>
      <c r="M88" s="182">
        <f>+Download!M92/'Per $100K GDP'!M$313*100</f>
        <v>8001.6157989228004</v>
      </c>
      <c r="N88" s="182">
        <f>+Download!N92/'Per $100K GDP'!N$313*100</f>
        <v>7893.7544381699527</v>
      </c>
      <c r="O88" s="182">
        <f>+Download!O92/'Per $100K GDP'!O$313*100</f>
        <v>7656.6177312973596</v>
      </c>
      <c r="P88" s="182">
        <f>+Download!P92/'Per $100K GDP'!P$313*100</f>
        <v>7396.8327971778026</v>
      </c>
      <c r="Q88" s="182">
        <f>+Download!Q92/'Per $100K GDP'!Q$313*100</f>
        <v>7500.9198075026861</v>
      </c>
      <c r="R88" s="182">
        <f>+Download!R92/'Per $100K GDP'!R$313*100</f>
        <v>7544.7358915224104</v>
      </c>
      <c r="S88" s="182">
        <f>+Download!S92/'Per $100K GDP'!S$313*100</f>
        <v>7783.3689374159349</v>
      </c>
      <c r="T88" s="182">
        <f>+Download!T92/'Per $100K GDP'!T$313*100</f>
        <v>8227.5296742413793</v>
      </c>
      <c r="U88" s="182">
        <f>+Download!U92/'Per $100K GDP'!U$313*100</f>
        <v>8693.2525462089779</v>
      </c>
      <c r="V88" s="182">
        <f>+Download!V92/'Per $100K GDP'!V$313*100</f>
        <v>9252.981641131013</v>
      </c>
      <c r="W88" s="182">
        <f>+Download!W92/'Per $100K GDP'!W$313*100</f>
        <v>9247.4633300036803</v>
      </c>
      <c r="X88" s="182">
        <f>+Download!X92/'Per $100K GDP'!X$313*100</f>
        <v>9897.9326383003881</v>
      </c>
      <c r="Y88" s="182">
        <f>+Download!Y92/'Per $100K GDP'!Y$313*100</f>
        <v>9411.989095659088</v>
      </c>
      <c r="Z88" s="182">
        <f>+Download!Z92/'Per $100K GDP'!Z$313*100</f>
        <v>7891.4488503158072</v>
      </c>
      <c r="AA88" s="182">
        <f>+Download!AA92/'Per $100K GDP'!AA$313*100</f>
        <v>7003.8032543856561</v>
      </c>
      <c r="AB88" s="182">
        <f>+Download!AB92/'Per $100K GDP'!AB$313*100</f>
        <v>6691.9163509422087</v>
      </c>
      <c r="AC88" s="182">
        <f>+Download!AC92/'Per $100K GDP'!AC$313*100</f>
        <v>7193.9575914158695</v>
      </c>
      <c r="AD88" s="182">
        <f>+Download!AD92/'Per $100K GDP'!AD$313*100</f>
        <v>7628.285603630331</v>
      </c>
      <c r="AE88" s="182">
        <f>+Download!AE92/'Per $100K GDP'!AE$313*100</f>
        <v>8123.1594160400473</v>
      </c>
      <c r="AF88" s="182">
        <f>+Download!AF92/'Per $100K GDP'!AF$313*100</f>
        <v>7766.5125674466526</v>
      </c>
      <c r="AG88" s="182">
        <f>+Download!AG92/'Per $100K GDP'!AG$313*100</f>
        <v>6349.8674954559956</v>
      </c>
      <c r="AH88" s="182">
        <f>+Download!AH92/'Per $100K GDP'!AH$313*100</f>
        <v>6071.8924215292091</v>
      </c>
      <c r="AI88" s="182">
        <f>+Download!AI92/'Per $100K GDP'!AI$313*100</f>
        <v>7097.0726695796911</v>
      </c>
      <c r="AJ88" s="182">
        <f>+Download!AJ92/'Per $100K GDP'!AJ$313*100</f>
        <v>7064.6308590825147</v>
      </c>
      <c r="AK88" s="182">
        <f>+Download!AK92/'Per $100K GDP'!AK$313*100</f>
        <v>7938.9504028561787</v>
      </c>
      <c r="AL88" s="182">
        <f>+Download!AL92/'Per $100K GDP'!AL$313*100</f>
        <v>8087.2651356993738</v>
      </c>
      <c r="AM88" s="182"/>
      <c r="AN88" s="182">
        <f>+Download!AN92/'Per $100K GDP'!AN$313*100</f>
        <v>8218.381984987489</v>
      </c>
      <c r="AO88" s="186">
        <f>+Download!AO92/'Per $100K GDP'!AO$313*100</f>
        <v>9425.0235802886582</v>
      </c>
    </row>
    <row r="89" spans="1:41">
      <c r="A89" s="168" t="s">
        <v>248</v>
      </c>
      <c r="B89" s="182">
        <f>+Download!B93/'Per $100K GDP'!B$313*100</f>
        <v>2631.5512246510407</v>
      </c>
      <c r="C89" s="182">
        <f>+Download!C93/'Per $100K GDP'!C$313*100</f>
        <v>2555.5252918287938</v>
      </c>
      <c r="D89" s="182">
        <f>+Download!D93/'Per $100K GDP'!D$313*100</f>
        <v>2309.782608695652</v>
      </c>
      <c r="E89" s="182">
        <f>+Download!E93/'Per $100K GDP'!E$313*100</f>
        <v>1948.030843742034</v>
      </c>
      <c r="F89" s="182">
        <f>+Download!F93/'Per $100K GDP'!F$313*100</f>
        <v>1484.8667732882707</v>
      </c>
      <c r="G89" s="182">
        <f>+Download!G93/'Per $100K GDP'!G$313*100</f>
        <v>1045.4943379175961</v>
      </c>
      <c r="H89" s="182">
        <f>+Download!H93/'Per $100K GDP'!H$313*100</f>
        <v>1439.308844363489</v>
      </c>
      <c r="I89" s="182">
        <f>+Download!I93/'Per $100K GDP'!I$313*100</f>
        <v>1436.1886474334958</v>
      </c>
      <c r="J89" s="182">
        <f>+Download!J93/'Per $100K GDP'!J$313*100</f>
        <v>1392.0107581402526</v>
      </c>
      <c r="K89" s="182">
        <f>+Download!K93/'Per $100K GDP'!K$313*100</f>
        <v>1755.0764340534097</v>
      </c>
      <c r="L89" s="182">
        <f>+Download!L93/'Per $100K GDP'!L$313*100</f>
        <v>1833.291303757444</v>
      </c>
      <c r="M89" s="182">
        <f>+Download!M93/'Per $100K GDP'!M$313*100</f>
        <v>1854.4165170556553</v>
      </c>
      <c r="N89" s="182">
        <f>+Download!N93/'Per $100K GDP'!N$313*100</f>
        <v>1580.9522199303417</v>
      </c>
      <c r="O89" s="182">
        <f>+Download!O93/'Per $100K GDP'!O$313*100</f>
        <v>1605.3092420745977</v>
      </c>
      <c r="P89" s="182">
        <f>+Download!P93/'Per $100K GDP'!P$313*100</f>
        <v>1558.2700048176293</v>
      </c>
      <c r="Q89" s="182">
        <f>+Download!Q93/'Per $100K GDP'!Q$313*100</f>
        <v>1729.5324434502347</v>
      </c>
      <c r="R89" s="182">
        <f>+Download!R93/'Per $100K GDP'!R$313*100</f>
        <v>1950.3876184389676</v>
      </c>
      <c r="S89" s="182">
        <f>+Download!S93/'Per $100K GDP'!S$313*100</f>
        <v>2070.3642165783158</v>
      </c>
      <c r="T89" s="182">
        <f>+Download!T93/'Per $100K GDP'!T$313*100</f>
        <v>2153.6417532557061</v>
      </c>
      <c r="U89" s="182">
        <f>+Download!U93/'Per $100K GDP'!U$313*100</f>
        <v>2148.8707091663523</v>
      </c>
      <c r="V89" s="182">
        <f>+Download!V93/'Per $100K GDP'!V$313*100</f>
        <v>2106.992897663823</v>
      </c>
      <c r="W89" s="182">
        <f>+Download!W93/'Per $100K GDP'!W$313*100</f>
        <v>1941.8537406024921</v>
      </c>
      <c r="X89" s="182">
        <f>+Download!X93/'Per $100K GDP'!X$313*100</f>
        <v>2042.6183953804614</v>
      </c>
      <c r="Y89" s="182">
        <f>+Download!Y93/'Per $100K GDP'!Y$313*100</f>
        <v>1430.0115479999242</v>
      </c>
      <c r="Z89" s="182">
        <f>+Download!Z93/'Per $100K GDP'!Z$313*100</f>
        <v>1361.0863389384842</v>
      </c>
      <c r="AA89" s="182">
        <f>+Download!AA93/'Per $100K GDP'!AA$313*100</f>
        <v>1162.8428223500759</v>
      </c>
      <c r="AB89" s="182">
        <f>+Download!AB93/'Per $100K GDP'!AB$313*100</f>
        <v>1566.5254868222953</v>
      </c>
      <c r="AC89" s="182">
        <f>+Download!AC93/'Per $100K GDP'!AC$313*100</f>
        <v>2159.0826214804988</v>
      </c>
      <c r="AD89" s="182">
        <f>+Download!AD93/'Per $100K GDP'!AD$313*100</f>
        <v>2586.2094163554916</v>
      </c>
      <c r="AE89" s="182">
        <f>+Download!AE93/'Per $100K GDP'!AE$313*100</f>
        <v>2584.9723170586963</v>
      </c>
      <c r="AF89" s="182">
        <f>+Download!AF93/'Per $100K GDP'!AF$313*100</f>
        <v>2063.0270328895635</v>
      </c>
      <c r="AG89" s="182">
        <f>+Download!AG93/'Per $100K GDP'!AG$313*100</f>
        <v>958.95134100148448</v>
      </c>
      <c r="AH89" s="182">
        <f>+Download!AH93/'Per $100K GDP'!AH$313*100</f>
        <v>1293.6243538196441</v>
      </c>
      <c r="AI89" s="182">
        <f>+Download!AI93/'Per $100K GDP'!AI$313*100</f>
        <v>1177.4669683728671</v>
      </c>
      <c r="AJ89" s="182">
        <f>+Download!AJ93/'Per $100K GDP'!AJ$313*100</f>
        <v>1511.8117605950183</v>
      </c>
      <c r="AK89" s="182">
        <f>+Download!AK93/'Per $100K GDP'!AK$313*100</f>
        <v>1649.4548173879484</v>
      </c>
      <c r="AL89" s="182">
        <f>+Download!AL93/'Per $100K GDP'!AL$313*100</f>
        <v>1859.9570865228486</v>
      </c>
      <c r="AM89" s="182"/>
      <c r="AN89" s="182">
        <f>+Download!AN93/'Per $100K GDP'!AN$313*100</f>
        <v>1899.8498748957463</v>
      </c>
      <c r="AO89" s="186">
        <f>+Download!AO93/'Per $100K GDP'!AO$313*100</f>
        <v>2280.3251410368207</v>
      </c>
    </row>
    <row r="90" spans="1:41">
      <c r="A90" s="169" t="s">
        <v>422</v>
      </c>
      <c r="B90" s="182">
        <f>+Download!B94/'Per $100K GDP'!B$313*100</f>
        <v>5309.7620928803444</v>
      </c>
      <c r="C90" s="182">
        <f>+Download!C94/'Per $100K GDP'!C$313*100</f>
        <v>5406.1867704280157</v>
      </c>
      <c r="D90" s="182">
        <f>+Download!D94/'Per $100K GDP'!D$313*100</f>
        <v>5642.269736842105</v>
      </c>
      <c r="E90" s="182">
        <f>+Download!E94/'Per $100K GDP'!E$313*100</f>
        <v>5822.0749426459342</v>
      </c>
      <c r="F90" s="182">
        <f>+Download!F94/'Per $100K GDP'!F$313*100</f>
        <v>6080.3886659223263</v>
      </c>
      <c r="G90" s="182">
        <f>+Download!G94/'Per $100K GDP'!G$313*100</f>
        <v>5901.9513710428964</v>
      </c>
      <c r="H90" s="182">
        <f>+Download!H94/'Per $100K GDP'!H$313*100</f>
        <v>6055.8591378263509</v>
      </c>
      <c r="I90" s="182">
        <f>+Download!I94/'Per $100K GDP'!I$313*100</f>
        <v>6209.3246534282507</v>
      </c>
      <c r="J90" s="182">
        <f>+Download!J94/'Per $100K GDP'!J$313*100</f>
        <v>6258.7024095588713</v>
      </c>
      <c r="K90" s="182">
        <f>+Download!K94/'Per $100K GDP'!K$313*100</f>
        <v>6343.0435600911778</v>
      </c>
      <c r="L90" s="182">
        <f>+Download!L94/'Per $100K GDP'!L$313*100</f>
        <v>6485.5191945840033</v>
      </c>
      <c r="M90" s="182">
        <f>+Download!M94/'Per $100K GDP'!M$313*100</f>
        <v>6452.7109515260317</v>
      </c>
      <c r="N90" s="182">
        <f>+Download!N94/'Per $100K GDP'!N$313*100</f>
        <v>6425.5740033138336</v>
      </c>
      <c r="O90" s="182">
        <f>+Download!O94/'Per $100K GDP'!O$313*100</f>
        <v>6481.3178180389841</v>
      </c>
      <c r="P90" s="182">
        <f>+Download!P94/'Per $100K GDP'!P$313*100</f>
        <v>6429.0176698214364</v>
      </c>
      <c r="Q90" s="182">
        <f>+Download!Q94/'Per $100K GDP'!Q$313*100</f>
        <v>6303.2421374854675</v>
      </c>
      <c r="R90" s="182">
        <f>+Download!R94/'Per $100K GDP'!R$313*100</f>
        <v>6411.3340187279446</v>
      </c>
      <c r="S90" s="182">
        <f>+Download!S94/'Per $100K GDP'!S$313*100</f>
        <v>6388.5987815491735</v>
      </c>
      <c r="T90" s="182">
        <f>+Download!T94/'Per $100K GDP'!T$313*100</f>
        <v>6384.9942970306956</v>
      </c>
      <c r="U90" s="182">
        <f>+Download!U94/'Per $100K GDP'!U$313*100</f>
        <v>6358.1077895133913</v>
      </c>
      <c r="V90" s="182">
        <f>+Download!V94/'Per $100K GDP'!V$313*100</f>
        <v>6385.7484254254705</v>
      </c>
      <c r="W90" s="182">
        <f>+Download!W94/'Per $100K GDP'!W$313*100</f>
        <v>6433.2369486357184</v>
      </c>
      <c r="X90" s="182">
        <f>+Download!X94/'Per $100K GDP'!X$313*100</f>
        <v>6433.1802684219856</v>
      </c>
      <c r="Y90" s="182">
        <f>+Download!Y94/'Per $100K GDP'!Y$313*100</f>
        <v>6568.7957897128144</v>
      </c>
      <c r="Z90" s="182">
        <f>+Download!Z94/'Per $100K GDP'!Z$313*100</f>
        <v>6442.6445034890467</v>
      </c>
      <c r="AA90" s="182">
        <f>+Download!AA94/'Per $100K GDP'!AA$313*100</f>
        <v>6291.5004765098302</v>
      </c>
      <c r="AB90" s="182">
        <f>+Download!AB94/'Per $100K GDP'!AB$313*100</f>
        <v>6066.9308273910956</v>
      </c>
      <c r="AC90" s="182">
        <f>+Download!AC94/'Per $100K GDP'!AC$313*100</f>
        <v>6161.309343698842</v>
      </c>
      <c r="AD90" s="182">
        <f>+Download!AD94/'Per $100K GDP'!AD$313*100</f>
        <v>6122.319086278836</v>
      </c>
      <c r="AE90" s="182">
        <f>+Download!AE94/'Per $100K GDP'!AE$313*100</f>
        <v>6071.4450285905787</v>
      </c>
      <c r="AF90" s="182">
        <f>+Download!AF94/'Per $100K GDP'!AF$313*100</f>
        <v>6101.7529351156427</v>
      </c>
      <c r="AG90" s="182">
        <f>+Download!AG94/'Per $100K GDP'!AG$313*100</f>
        <v>6180.6571115396882</v>
      </c>
      <c r="AH90" s="182">
        <f>+Download!AH94/'Per $100K GDP'!AH$313*100</f>
        <v>5843.9301280535192</v>
      </c>
      <c r="AI90" s="182">
        <f>+Download!AI94/'Per $100K GDP'!AI$313*100</f>
        <v>5324.0220557636285</v>
      </c>
      <c r="AJ90" s="182">
        <f>+Download!AJ94/'Per $100K GDP'!AJ$313*100</f>
        <v>5274.5095592272755</v>
      </c>
      <c r="AK90" s="182">
        <f>+Download!AK94/'Per $100K GDP'!AK$313*100</f>
        <v>5716.094948617746</v>
      </c>
      <c r="AL90" s="182">
        <f>+Download!AL94/'Per $100K GDP'!AL$313*100</f>
        <v>5935.1542565530035</v>
      </c>
      <c r="AM90" s="182"/>
      <c r="AN90" s="182">
        <f>+Download!AN94/'Per $100K GDP'!AN$313*100</f>
        <v>5921.6680567139283</v>
      </c>
      <c r="AO90" s="186">
        <f>+Download!AO94/'Per $100K GDP'!AO$313*100</f>
        <v>5927.1591536011101</v>
      </c>
    </row>
    <row r="91" spans="1:41">
      <c r="A91" s="170" t="s">
        <v>249</v>
      </c>
      <c r="B91" s="182">
        <f>+Download!B95/'Per $100K GDP'!B$313*100</f>
        <v>1561.583706434905</v>
      </c>
      <c r="C91" s="182">
        <f>+Download!C95/'Per $100K GDP'!C$313*100</f>
        <v>1593.1906614785992</v>
      </c>
      <c r="D91" s="182">
        <f>+Download!D95/'Per $100K GDP'!D$313*100</f>
        <v>1594.4651029748281</v>
      </c>
      <c r="E91" s="182">
        <f>+Download!E95/'Per $100K GDP'!E$313*100</f>
        <v>1674.2607698190159</v>
      </c>
      <c r="F91" s="182">
        <f>+Download!F95/'Per $100K GDP'!F$313*100</f>
        <v>1751.1391411931559</v>
      </c>
      <c r="G91" s="182">
        <f>+Download!G95/'Per $100K GDP'!G$313*100</f>
        <v>1741.6621953630231</v>
      </c>
      <c r="H91" s="182">
        <f>+Download!H95/'Per $100K GDP'!H$313*100</f>
        <v>1854.407002631046</v>
      </c>
      <c r="I91" s="182">
        <f>+Download!I95/'Per $100K GDP'!I$313*100</f>
        <v>1849.7564630947925</v>
      </c>
      <c r="J91" s="182">
        <f>+Download!J95/'Per $100K GDP'!J$313*100</f>
        <v>1844.6021913097152</v>
      </c>
      <c r="K91" s="182">
        <f>+Download!K95/'Per $100K GDP'!K$313*100</f>
        <v>1880.3404504485666</v>
      </c>
      <c r="L91" s="182">
        <f>+Download!L95/'Per $100K GDP'!L$313*100</f>
        <v>1801.031987740296</v>
      </c>
      <c r="M91" s="182">
        <f>+Download!M95/'Per $100K GDP'!M$313*100</f>
        <v>1719.048473967684</v>
      </c>
      <c r="N91" s="182">
        <f>+Download!N95/'Per $100K GDP'!N$313*100</f>
        <v>1663.5444493287796</v>
      </c>
      <c r="O91" s="182">
        <f>+Download!O95/'Per $100K GDP'!O$313*100</f>
        <v>1671.5111045645735</v>
      </c>
      <c r="P91" s="182">
        <f>+Download!P95/'Per $100K GDP'!P$313*100</f>
        <v>1729.1093601877321</v>
      </c>
      <c r="Q91" s="182">
        <f>+Download!Q95/'Per $100K GDP'!Q$313*100</f>
        <v>1712.5491177206434</v>
      </c>
      <c r="R91" s="182">
        <f>+Download!R95/'Per $100K GDP'!R$313*100</f>
        <v>1756.7867959654341</v>
      </c>
      <c r="S91" s="182">
        <f>+Download!S95/'Per $100K GDP'!S$313*100</f>
        <v>1759.0262942743361</v>
      </c>
      <c r="T91" s="182">
        <f>+Download!T95/'Per $100K GDP'!T$313*100</f>
        <v>1778.8501309802839</v>
      </c>
      <c r="U91" s="182">
        <f>+Download!U95/'Per $100K GDP'!U$313*100</f>
        <v>1737.3278951339116</v>
      </c>
      <c r="V91" s="182">
        <f>+Download!V95/'Per $100K GDP'!V$313*100</f>
        <v>1742.4398088176176</v>
      </c>
      <c r="W91" s="182">
        <f>+Download!W95/'Per $100K GDP'!W$313*100</f>
        <v>1759.7918090531518</v>
      </c>
      <c r="X91" s="182">
        <f>+Download!X95/'Per $100K GDP'!X$313*100</f>
        <v>1697.5227133875958</v>
      </c>
      <c r="Y91" s="182">
        <f>+Download!Y95/'Per $100K GDP'!Y$313*100</f>
        <v>1764.8372867879523</v>
      </c>
      <c r="Z91" s="182">
        <f>+Download!Z95/'Per $100K GDP'!Z$313*100</f>
        <v>1704.8883413472588</v>
      </c>
      <c r="AA91" s="182">
        <f>+Download!AA95/'Per $100K GDP'!AA$313*100</f>
        <v>1668.9845046062619</v>
      </c>
      <c r="AB91" s="182">
        <f>+Download!AB95/'Per $100K GDP'!AB$313*100</f>
        <v>1643.3830220207469</v>
      </c>
      <c r="AC91" s="182">
        <f>+Download!AC95/'Per $100K GDP'!AC$313*100</f>
        <v>1680.8959647448582</v>
      </c>
      <c r="AD91" s="182">
        <f>+Download!AD95/'Per $100K GDP'!AD$313*100</f>
        <v>1676.6096443473366</v>
      </c>
      <c r="AE91" s="182">
        <f>+Download!AE95/'Per $100K GDP'!AE$313*100</f>
        <v>1637.3639416598594</v>
      </c>
      <c r="AF91" s="182">
        <f>+Download!AF95/'Per $100K GDP'!AF$313*100</f>
        <v>1641.1499145901682</v>
      </c>
      <c r="AG91" s="182">
        <f>+Download!AG95/'Per $100K GDP'!AG$313*100</f>
        <v>1643.5280895758467</v>
      </c>
      <c r="AH91" s="182">
        <f>+Download!AH95/'Per $100K GDP'!AH$313*100</f>
        <v>1575.3420954826502</v>
      </c>
      <c r="AI91" s="182">
        <f>+Download!AI95/'Per $100K GDP'!AI$313*100</f>
        <v>1645.1050769870992</v>
      </c>
      <c r="AJ91" s="182">
        <f>+Download!AJ95/'Per $100K GDP'!AJ$313*100</f>
        <v>1720.9916138371686</v>
      </c>
      <c r="AK91" s="182">
        <f>+Download!AK95/'Per $100K GDP'!AK$313*100</f>
        <v>1655.7268297389878</v>
      </c>
      <c r="AL91" s="182">
        <f>+Download!AL95/'Per $100K GDP'!AL$313*100</f>
        <v>1669.5256321039203</v>
      </c>
      <c r="AM91" s="182"/>
      <c r="AN91" s="182">
        <f>+Download!AN95/'Per $100K GDP'!AN$313*100</f>
        <v>1664.9541284403672</v>
      </c>
      <c r="AO91" s="186">
        <f>+Download!AO95/'Per $100K GDP'!AO$313*100</f>
        <v>1636.436439999288</v>
      </c>
    </row>
    <row r="92" spans="1:41">
      <c r="A92" s="170" t="s">
        <v>250</v>
      </c>
      <c r="B92" s="182">
        <f>+Download!B96/'Per $100K GDP'!B$313*100</f>
        <v>3748.1783864454401</v>
      </c>
      <c r="C92" s="182">
        <f>+Download!C96/'Per $100K GDP'!C$313*100</f>
        <v>3812.9961089494168</v>
      </c>
      <c r="D92" s="182">
        <f>+Download!D96/'Per $100K GDP'!D$313*100</f>
        <v>4047.8046338672771</v>
      </c>
      <c r="E92" s="182">
        <f>+Download!E96/'Per $100K GDP'!E$313*100</f>
        <v>4147.8460361967882</v>
      </c>
      <c r="F92" s="182">
        <f>+Download!F96/'Per $100K GDP'!F$313*100</f>
        <v>4329.2495247291708</v>
      </c>
      <c r="G92" s="182">
        <f>+Download!G96/'Per $100K GDP'!G$313*100</f>
        <v>4160.2891756798736</v>
      </c>
      <c r="H92" s="182">
        <f>+Download!H96/'Per $100K GDP'!H$313*100</f>
        <v>4201.4521351953044</v>
      </c>
      <c r="I92" s="182">
        <f>+Download!I96/'Per $100K GDP'!I$313*100</f>
        <v>4359.5447733233432</v>
      </c>
      <c r="J92" s="182">
        <f>+Download!J96/'Per $100K GDP'!J$313*100</f>
        <v>4414.1002182491566</v>
      </c>
      <c r="K92" s="182">
        <f>+Download!K96/'Per $100K GDP'!K$313*100</f>
        <v>4462.6821974528957</v>
      </c>
      <c r="L92" s="182">
        <f>+Download!L96/'Per $100K GDP'!L$313*100</f>
        <v>4684.5066051095027</v>
      </c>
      <c r="M92" s="182">
        <f>+Download!M96/'Per $100K GDP'!M$313*100</f>
        <v>4733.6624775583477</v>
      </c>
      <c r="N92" s="182">
        <f>+Download!N96/'Per $100K GDP'!N$313*100</f>
        <v>4762.029553985054</v>
      </c>
      <c r="O92" s="182">
        <f>+Download!O96/'Per $100K GDP'!O$313*100</f>
        <v>4809.8067134744106</v>
      </c>
      <c r="P92" s="182">
        <f>+Download!P96/'Per $100K GDP'!P$313*100</f>
        <v>4699.9238503737552</v>
      </c>
      <c r="Q92" s="182">
        <f>+Download!Q96/'Per $100K GDP'!Q$313*100</f>
        <v>4590.7077366848671</v>
      </c>
      <c r="R92" s="182">
        <f>+Download!R96/'Per $100K GDP'!R$313*100</f>
        <v>4654.5611158965239</v>
      </c>
      <c r="S92" s="182">
        <f>+Download!S96/'Per $100K GDP'!S$313*100</f>
        <v>4629.5724872748369</v>
      </c>
      <c r="T92" s="182">
        <f>+Download!T96/'Per $100K GDP'!T$313*100</f>
        <v>4606.1441660504115</v>
      </c>
      <c r="U92" s="182">
        <f>+Download!U96/'Per $100K GDP'!U$313*100</f>
        <v>4620.7798943794796</v>
      </c>
      <c r="V92" s="182">
        <f>+Download!V96/'Per $100K GDP'!V$313*100</f>
        <v>4643.3086166078529</v>
      </c>
      <c r="W92" s="182">
        <f>+Download!W96/'Per $100K GDP'!W$313*100</f>
        <v>4673.4451395825663</v>
      </c>
      <c r="X92" s="182">
        <f>+Download!X96/'Per $100K GDP'!X$313*100</f>
        <v>4735.6575550343896</v>
      </c>
      <c r="Y92" s="182">
        <f>+Download!Y96/'Per $100K GDP'!Y$313*100</f>
        <v>4803.9585029248619</v>
      </c>
      <c r="Z92" s="182">
        <f>+Download!Z96/'Per $100K GDP'!Z$313*100</f>
        <v>4737.7561621417872</v>
      </c>
      <c r="AA92" s="182">
        <f>+Download!AA96/'Per $100K GDP'!AA$313*100</f>
        <v>4622.5159719035692</v>
      </c>
      <c r="AB92" s="182">
        <f>+Download!AB96/'Per $100K GDP'!AB$313*100</f>
        <v>4423.5478053703491</v>
      </c>
      <c r="AC92" s="182">
        <f>+Download!AC96/'Per $100K GDP'!AC$313*100</f>
        <v>4480.4133789539837</v>
      </c>
      <c r="AD92" s="182">
        <f>+Download!AD96/'Per $100K GDP'!AD$313*100</f>
        <v>4445.7094419314999</v>
      </c>
      <c r="AE92" s="182">
        <f>+Download!AE96/'Per $100K GDP'!AE$313*100</f>
        <v>4434.0810869307188</v>
      </c>
      <c r="AF92" s="182">
        <f>+Download!AF96/'Per $100K GDP'!AF$313*100</f>
        <v>4460.6030205254738</v>
      </c>
      <c r="AG92" s="182">
        <f>+Download!AG96/'Per $100K GDP'!AG$313*100</f>
        <v>4537.1290219638422</v>
      </c>
      <c r="AH92" s="182">
        <f>+Download!AH96/'Per $100K GDP'!AH$313*100</f>
        <v>4268.5880325708686</v>
      </c>
      <c r="AI92" s="182">
        <f>+Download!AI96/'Per $100K GDP'!AI$313*100</f>
        <v>3678.916978776529</v>
      </c>
      <c r="AJ92" s="182">
        <f>+Download!AJ96/'Per $100K GDP'!AJ$313*100</f>
        <v>3553.5179453901064</v>
      </c>
      <c r="AK92" s="182">
        <f>+Download!AK96/'Per $100K GDP'!AK$313*100</f>
        <v>4060.3681188787577</v>
      </c>
      <c r="AL92" s="182">
        <f>+Download!AL96/'Per $100K GDP'!AL$313*100</f>
        <v>4265.6286244490839</v>
      </c>
      <c r="AM92" s="182"/>
      <c r="AN92" s="182">
        <f>+Download!AN96/'Per $100K GDP'!AN$313*100</f>
        <v>4256.7139282735607</v>
      </c>
      <c r="AO92" s="186">
        <f>+Download!AO96/'Per $100K GDP'!AO$313*100</f>
        <v>4290.7227136018219</v>
      </c>
    </row>
    <row r="93" spans="1:41">
      <c r="A93" s="171" t="s">
        <v>230</v>
      </c>
      <c r="B93" s="182">
        <f>+Download!B97/'Per $100K GDP'!B$313*100</f>
        <v>806.60170309893783</v>
      </c>
      <c r="C93" s="182">
        <f>+Download!C97/'Per $100K GDP'!C$313*100</f>
        <v>729.37743190661479</v>
      </c>
      <c r="D93" s="182">
        <f>+Download!D97/'Per $100K GDP'!D$313*100</f>
        <v>869.88701372997707</v>
      </c>
      <c r="E93" s="182">
        <f>+Download!E97/'Per $100K GDP'!E$313*100</f>
        <v>1301.2681621208258</v>
      </c>
      <c r="F93" s="182">
        <f>+Download!F97/'Per $100K GDP'!F$313*100</f>
        <v>1095.718036150759</v>
      </c>
      <c r="G93" s="182">
        <f>+Download!G97/'Per $100K GDP'!G$313*100</f>
        <v>996.86538081387152</v>
      </c>
      <c r="H93" s="182">
        <f>+Download!H97/'Per $100K GDP'!H$313*100</f>
        <v>945.17810159886653</v>
      </c>
      <c r="I93" s="182">
        <f>+Download!I97/'Per $100K GDP'!I$313*100</f>
        <v>842.82502810041217</v>
      </c>
      <c r="J93" s="182">
        <f>+Download!J97/'Per $100K GDP'!J$313*100</f>
        <v>725.71151429642202</v>
      </c>
      <c r="K93" s="182">
        <f>+Download!K97/'Per $100K GDP'!K$313*100</f>
        <v>678.74694159225419</v>
      </c>
      <c r="L93" s="182">
        <f>+Download!L97/'Per $100K GDP'!L$313*100</f>
        <v>683.34270916180083</v>
      </c>
      <c r="M93" s="182">
        <f>+Download!M97/'Per $100K GDP'!M$313*100</f>
        <v>617.34290843806104</v>
      </c>
      <c r="N93" s="182">
        <f>+Download!N97/'Per $100K GDP'!N$313*100</f>
        <v>597.58901700875788</v>
      </c>
      <c r="O93" s="182">
        <f>+Download!O97/'Per $100K GDP'!O$313*100</f>
        <v>693.96572887514105</v>
      </c>
      <c r="P93" s="182">
        <f>+Download!P97/'Per $100K GDP'!P$313*100</f>
        <v>708.17598334032675</v>
      </c>
      <c r="Q93" s="182">
        <f>+Download!Q97/'Per $100K GDP'!Q$313*100</f>
        <v>707.25102650517306</v>
      </c>
      <c r="R93" s="182">
        <f>+Download!R97/'Per $100K GDP'!R$313*100</f>
        <v>767.24832587735148</v>
      </c>
      <c r="S93" s="182">
        <f>+Download!S97/'Per $100K GDP'!S$313*100</f>
        <v>758.02410528259099</v>
      </c>
      <c r="T93" s="182">
        <f>+Download!T97/'Per $100K GDP'!T$313*100</f>
        <v>677.01139340460998</v>
      </c>
      <c r="U93" s="182">
        <f>+Download!U97/'Per $100K GDP'!U$313*100</f>
        <v>671.02036967182187</v>
      </c>
      <c r="V93" s="182">
        <f>+Download!V97/'Per $100K GDP'!V$313*100</f>
        <v>644.04565149417078</v>
      </c>
      <c r="W93" s="182">
        <f>+Download!W97/'Per $100K GDP'!W$313*100</f>
        <v>740.38168340255504</v>
      </c>
      <c r="X93" s="182">
        <f>+Download!X97/'Per $100K GDP'!X$313*100</f>
        <v>678.59324806369591</v>
      </c>
      <c r="Y93" s="182">
        <f>+Download!Y97/'Per $100K GDP'!Y$313*100</f>
        <v>626.92387785623691</v>
      </c>
      <c r="Z93" s="182">
        <f>+Download!Z97/'Per $100K GDP'!Z$313*100</f>
        <v>615.88320201528018</v>
      </c>
      <c r="AA93" s="182">
        <f>+Download!AA97/'Per $100K GDP'!AA$313*100</f>
        <v>595.84906992340552</v>
      </c>
      <c r="AB93" s="182">
        <f>+Download!AB97/'Per $100K GDP'!AB$313*100</f>
        <v>577.85847823569304</v>
      </c>
      <c r="AC93" s="182">
        <f>+Download!AC97/'Per $100K GDP'!AC$313*100</f>
        <v>567.10813180333469</v>
      </c>
      <c r="AD93" s="182">
        <f>+Download!AD97/'Per $100K GDP'!AD$313*100</f>
        <v>540.46489875554448</v>
      </c>
      <c r="AE93" s="182">
        <f>+Download!AE97/'Per $100K GDP'!AE$313*100</f>
        <v>454.30045591325785</v>
      </c>
      <c r="AF93" s="182">
        <f>+Download!AF97/'Per $100K GDP'!AF$313*100</f>
        <v>456.42742875735473</v>
      </c>
      <c r="AG93" s="182">
        <f>+Download!AG97/'Per $100K GDP'!AG$313*100</f>
        <v>433.47023157076848</v>
      </c>
      <c r="AH93" s="182">
        <f>+Download!AH97/'Per $100K GDP'!AH$313*100</f>
        <v>452.13366219549283</v>
      </c>
      <c r="AI93" s="182">
        <f>+Download!AI97/'Per $100K GDP'!AI$313*100</f>
        <v>470.64216604244695</v>
      </c>
      <c r="AJ93" s="182">
        <f>+Download!AJ97/'Per $100K GDP'!AJ$313*100</f>
        <v>493.31727649378524</v>
      </c>
      <c r="AK93" s="182">
        <f>+Download!AK97/'Per $100K GDP'!AK$313*100</f>
        <v>506.62782843633909</v>
      </c>
      <c r="AL93" s="182">
        <f>+Download!AL97/'Per $100K GDP'!AL$313*100</f>
        <v>541.45209928090935</v>
      </c>
      <c r="AM93" s="182"/>
      <c r="AN93" s="182">
        <f>+Download!AN97/'Per $100K GDP'!AN$313*100</f>
        <v>533.21100917431193</v>
      </c>
      <c r="AO93" s="186">
        <f>+Download!AO97/'Per $100K GDP'!AO$313*100</f>
        <v>562.16297983662866</v>
      </c>
    </row>
    <row r="94" spans="1:41">
      <c r="A94" s="168" t="s">
        <v>251</v>
      </c>
      <c r="B94" s="182">
        <f>+Download!B98/'Per $100K GDP'!B$313*100</f>
        <v>846.19436397155653</v>
      </c>
      <c r="C94" s="182">
        <f>+Download!C98/'Per $100K GDP'!C$313*100</f>
        <v>859.96108949416339</v>
      </c>
      <c r="D94" s="182">
        <f>+Download!D98/'Per $100K GDP'!D$313*100</f>
        <v>940.75371853546915</v>
      </c>
      <c r="E94" s="182">
        <f>+Download!E98/'Per $100K GDP'!E$313*100</f>
        <v>913.17231710425699</v>
      </c>
      <c r="F94" s="182">
        <f>+Download!F98/'Per $100K GDP'!F$313*100</f>
        <v>995.98660188901283</v>
      </c>
      <c r="G94" s="182">
        <f>+Download!G98/'Per $100K GDP'!G$313*100</f>
        <v>855.92047668803491</v>
      </c>
      <c r="H94" s="182">
        <f>+Download!H98/'Per $100K GDP'!H$313*100</f>
        <v>870.06678809957498</v>
      </c>
      <c r="I94" s="182">
        <f>+Download!I98/'Per $100K GDP'!I$313*100</f>
        <v>866.89771449981276</v>
      </c>
      <c r="J94" s="182">
        <f>+Download!J98/'Per $100K GDP'!J$313*100</f>
        <v>886.95134586979998</v>
      </c>
      <c r="K94" s="182">
        <f>+Download!K98/'Per $100K GDP'!K$313*100</f>
        <v>878.91842154792027</v>
      </c>
      <c r="L94" s="182">
        <f>+Download!L98/'Per $100K GDP'!L$313*100</f>
        <v>853.27151752633301</v>
      </c>
      <c r="M94" s="182">
        <f>+Download!M98/'Per $100K GDP'!M$313*100</f>
        <v>867.52244165170555</v>
      </c>
      <c r="N94" s="182">
        <f>+Download!N98/'Per $100K GDP'!N$313*100</f>
        <v>949.75146248266992</v>
      </c>
      <c r="O94" s="182">
        <f>+Download!O98/'Per $100K GDP'!O$313*100</f>
        <v>829.06990065629032</v>
      </c>
      <c r="P94" s="182">
        <f>+Download!P98/'Per $100K GDP'!P$313*100</f>
        <v>865.88341336814472</v>
      </c>
      <c r="Q94" s="182">
        <f>+Download!Q98/'Per $100K GDP'!Q$313*100</f>
        <v>747.29576594210369</v>
      </c>
      <c r="R94" s="182">
        <f>+Download!R98/'Per $100K GDP'!R$313*100</f>
        <v>811.73414098752392</v>
      </c>
      <c r="S94" s="182">
        <f>+Download!S98/'Per $100K GDP'!S$313*100</f>
        <v>825.28944800485272</v>
      </c>
      <c r="T94" s="182">
        <f>+Download!T98/'Per $100K GDP'!T$313*100</f>
        <v>769.38696213479056</v>
      </c>
      <c r="U94" s="182">
        <f>+Download!U98/'Per $100K GDP'!U$313*100</f>
        <v>744.74254998113918</v>
      </c>
      <c r="V94" s="182">
        <f>+Download!V98/'Per $100K GDP'!V$313*100</f>
        <v>837.10412292848537</v>
      </c>
      <c r="W94" s="182">
        <f>+Download!W98/'Per $100K GDP'!W$313*100</f>
        <v>852.1633983491929</v>
      </c>
      <c r="X94" s="182">
        <f>+Download!X98/'Per $100K GDP'!X$313*100</f>
        <v>903.83516288602902</v>
      </c>
      <c r="Y94" s="182">
        <f>+Download!Y98/'Per $100K GDP'!Y$313*100</f>
        <v>809.01311928515986</v>
      </c>
      <c r="Z94" s="182">
        <f>+Download!Z98/'Per $100K GDP'!Z$313*100</f>
        <v>726.29149849681437</v>
      </c>
      <c r="AA94" s="182">
        <f>+Download!AA98/'Per $100K GDP'!AA$313*100</f>
        <v>673.59959055451623</v>
      </c>
      <c r="AB94" s="182">
        <f>+Download!AB98/'Per $100K GDP'!AB$313*100</f>
        <v>649.5541253743196</v>
      </c>
      <c r="AC94" s="182">
        <f>+Download!AC98/'Per $100K GDP'!AC$313*100</f>
        <v>627.57876932864713</v>
      </c>
      <c r="AD94" s="182">
        <f>+Download!AD98/'Per $100K GDP'!AD$313*100</f>
        <v>710.74996163598757</v>
      </c>
      <c r="AE94" s="182">
        <f>+Download!AE98/'Per $100K GDP'!AE$313*100</f>
        <v>695.34800913222887</v>
      </c>
      <c r="AF94" s="182">
        <f>+Download!AF98/'Per $100K GDP'!AF$313*100</f>
        <v>721.29958515224644</v>
      </c>
      <c r="AG94" s="182">
        <f>+Download!AG98/'Per $100K GDP'!AG$313*100</f>
        <v>680.22699207747701</v>
      </c>
      <c r="AH94" s="182">
        <f>+Download!AH98/'Per $100K GDP'!AH$313*100</f>
        <v>952.77899787140598</v>
      </c>
      <c r="AI94" s="182">
        <f>+Download!AI98/'Per $100K GDP'!AI$313*100</f>
        <v>908.59732625884305</v>
      </c>
      <c r="AJ94" s="182">
        <f>+Download!AJ98/'Per $100K GDP'!AJ$313*100</f>
        <v>942.93166275645194</v>
      </c>
      <c r="AK94" s="182">
        <f>+Download!AK98/'Per $100K GDP'!AK$313*100</f>
        <v>924.91074443961986</v>
      </c>
      <c r="AL94" s="182">
        <f>+Download!AL98/'Per $100K GDP'!AL$313*100</f>
        <v>1098.1326838320574</v>
      </c>
      <c r="AM94" s="182"/>
      <c r="AN94" s="182">
        <f>+Download!AN98/'Per $100K GDP'!AN$313*100</f>
        <v>1086.4498192938561</v>
      </c>
      <c r="AO94" s="186">
        <f>+Download!AO98/'Per $100K GDP'!AO$313*100</f>
        <v>1079.9549749959958</v>
      </c>
    </row>
    <row r="95" spans="1:41">
      <c r="A95" s="172"/>
      <c r="B95" s="187"/>
      <c r="C95" s="187"/>
      <c r="D95" s="187"/>
      <c r="E95" s="187"/>
      <c r="F95" s="187"/>
      <c r="G95" s="187"/>
      <c r="H95" s="187"/>
      <c r="I95" s="187"/>
      <c r="J95" s="187"/>
      <c r="K95" s="187"/>
      <c r="L95" s="187"/>
      <c r="M95" s="187"/>
      <c r="N95" s="187"/>
      <c r="O95" s="187"/>
      <c r="P95" s="187"/>
      <c r="Q95" s="187"/>
      <c r="R95" s="187"/>
      <c r="S95" s="187"/>
      <c r="T95" s="187"/>
      <c r="U95" s="187"/>
      <c r="V95" s="187"/>
      <c r="W95" s="187"/>
      <c r="X95" s="187"/>
      <c r="Y95" s="187"/>
      <c r="Z95" s="187"/>
      <c r="AA95" s="187"/>
      <c r="AB95" s="187"/>
      <c r="AC95" s="187"/>
      <c r="AD95" s="187"/>
      <c r="AE95" s="185"/>
      <c r="AF95" s="185"/>
      <c r="AG95" s="185"/>
      <c r="AH95" s="185"/>
      <c r="AI95" s="185"/>
      <c r="AJ95" s="185"/>
      <c r="AK95" s="185"/>
      <c r="AL95" s="183"/>
      <c r="AM95" s="183"/>
      <c r="AN95" s="183"/>
      <c r="AO95" s="183"/>
    </row>
    <row r="96" spans="1:41">
      <c r="A96" s="173" t="s">
        <v>163</v>
      </c>
      <c r="B96" s="219">
        <f>+Download!B100/'Per $100K GDP'!B$313*100</f>
        <v>5309.7620928803444</v>
      </c>
      <c r="C96" s="219">
        <f>+Download!C100/'Per $100K GDP'!C$313*100</f>
        <v>5406.1867704280157</v>
      </c>
      <c r="D96" s="219">
        <f>+Download!D100/'Per $100K GDP'!D$313*100</f>
        <v>5642.269736842105</v>
      </c>
      <c r="E96" s="219">
        <f>+Download!E100/'Per $100K GDP'!E$313*100</f>
        <v>5822.0749426459342</v>
      </c>
      <c r="F96" s="219">
        <f>+Download!F100/'Per $100K GDP'!F$313*100</f>
        <v>6080.3886659223263</v>
      </c>
      <c r="G96" s="219">
        <f>+Download!G100/'Per $100K GDP'!G$313*100</f>
        <v>5901.9513710428964</v>
      </c>
      <c r="H96" s="219">
        <f>+Download!H100/'Per $100K GDP'!H$313*100</f>
        <v>6055.8591378263509</v>
      </c>
      <c r="I96" s="219">
        <f>+Download!I100/'Per $100K GDP'!I$313*100</f>
        <v>6209.3246534282507</v>
      </c>
      <c r="J96" s="219">
        <f>+Download!J100/'Per $100K GDP'!J$313*100</f>
        <v>6258.7024095588713</v>
      </c>
      <c r="K96" s="219">
        <f>+Download!K100/'Per $100K GDP'!K$313*100</f>
        <v>6343.0435600911778</v>
      </c>
      <c r="L96" s="219">
        <f>+Download!L100/'Per $100K GDP'!L$313*100</f>
        <v>6485.5191945840033</v>
      </c>
      <c r="M96" s="219">
        <f>+Download!M100/'Per $100K GDP'!M$313*100</f>
        <v>6452.7109515260317</v>
      </c>
      <c r="N96" s="219">
        <f>+Download!N100/'Per $100K GDP'!N$313*100</f>
        <v>6425.5740033138336</v>
      </c>
      <c r="O96" s="219">
        <f>+Download!O100/'Per $100K GDP'!O$313*100</f>
        <v>6481.3178180389841</v>
      </c>
      <c r="P96" s="219">
        <f>+Download!P100/'Per $100K GDP'!P$313*100</f>
        <v>6429.0176698214364</v>
      </c>
      <c r="Q96" s="219">
        <f>+Download!Q100/'Per $100K GDP'!Q$313*100</f>
        <v>6303.2421374854675</v>
      </c>
      <c r="R96" s="219">
        <f>+Download!R100/'Per $100K GDP'!R$313*100</f>
        <v>6411.3340187279446</v>
      </c>
      <c r="S96" s="219">
        <f>+Download!S100/'Per $100K GDP'!S$313*100</f>
        <v>6388.5987815491735</v>
      </c>
      <c r="T96" s="219">
        <f>+Download!T100/'Per $100K GDP'!T$313*100</f>
        <v>6384.9942970306956</v>
      </c>
      <c r="U96" s="219">
        <f>+Download!U100/'Per $100K GDP'!U$313*100</f>
        <v>6358.1077895133913</v>
      </c>
      <c r="V96" s="219">
        <f>+Download!V100/'Per $100K GDP'!V$313*100</f>
        <v>6385.7484254254705</v>
      </c>
      <c r="W96" s="219">
        <f>+Download!W100/'Per $100K GDP'!W$313*100</f>
        <v>6433.2369486357184</v>
      </c>
      <c r="X96" s="219">
        <f>+Download!X100/'Per $100K GDP'!X$313*100</f>
        <v>6433.1802684219856</v>
      </c>
      <c r="Y96" s="219">
        <f>+Download!Y100/'Per $100K GDP'!Y$313*100</f>
        <v>6568.7957897128144</v>
      </c>
      <c r="Z96" s="219">
        <f>+Download!Z100/'Per $100K GDP'!Z$313*100</f>
        <v>6442.6445034890467</v>
      </c>
      <c r="AA96" s="219">
        <f>+Download!AA100/'Per $100K GDP'!AA$313*100</f>
        <v>6291.5004765098302</v>
      </c>
      <c r="AB96" s="219">
        <f>+Download!AB100/'Per $100K GDP'!AB$313*100</f>
        <v>6066.9308273910956</v>
      </c>
      <c r="AC96" s="219">
        <f>+Download!AC100/'Per $100K GDP'!AC$313*100</f>
        <v>6161.309343698842</v>
      </c>
      <c r="AD96" s="219">
        <f>+Download!AD100/'Per $100K GDP'!AD$313*100</f>
        <v>6122.319086278836</v>
      </c>
      <c r="AE96" s="219">
        <f>+Download!AE100/'Per $100K GDP'!AE$313*100</f>
        <v>6071.4450285905787</v>
      </c>
      <c r="AF96" s="219">
        <f>+Download!AF100/'Per $100K GDP'!AF$313*100</f>
        <v>6101.7529351156427</v>
      </c>
      <c r="AG96" s="219">
        <f>+Download!AG100/'Per $100K GDP'!AG$313*100</f>
        <v>6180.6571115396882</v>
      </c>
      <c r="AH96" s="219">
        <f>+Download!AH100/'Per $100K GDP'!AH$313*100</f>
        <v>5843.9301280535192</v>
      </c>
      <c r="AI96" s="219">
        <f>+Download!AI100/'Per $100K GDP'!AI$313*100</f>
        <v>5324.0220557636285</v>
      </c>
      <c r="AJ96" s="219">
        <f>+Download!AJ100/'Per $100K GDP'!AJ$313*100</f>
        <v>5274.5095592272755</v>
      </c>
      <c r="AK96" s="219">
        <f>+Download!AK100/'Per $100K GDP'!AK$313*100</f>
        <v>5716.094948617746</v>
      </c>
      <c r="AL96" s="219">
        <f>+Download!AL100/'Per $100K GDP'!AL$313*100</f>
        <v>5935.1542565530035</v>
      </c>
      <c r="AM96" s="188"/>
      <c r="AN96" s="219">
        <f>+Download!AN100/'Per $100K GDP'!AN$313*100</f>
        <v>5921.6680567139283</v>
      </c>
      <c r="AO96" s="219">
        <f>+Download!AO100/'Per $100K GDP'!AO$313*100</f>
        <v>5927.1591536011101</v>
      </c>
    </row>
    <row r="97" spans="1:41">
      <c r="A97" s="174"/>
      <c r="B97" s="189"/>
      <c r="C97" s="189"/>
      <c r="D97" s="189"/>
      <c r="E97" s="189"/>
      <c r="F97" s="189"/>
      <c r="G97" s="189"/>
      <c r="H97" s="189"/>
      <c r="I97" s="189"/>
      <c r="J97" s="189"/>
      <c r="K97" s="189"/>
      <c r="L97" s="189"/>
      <c r="M97" s="189"/>
      <c r="N97" s="189"/>
      <c r="O97" s="189"/>
      <c r="P97" s="189"/>
      <c r="Q97" s="189"/>
      <c r="R97" s="189"/>
      <c r="S97" s="189"/>
      <c r="T97" s="189"/>
      <c r="U97" s="189"/>
      <c r="V97" s="189"/>
      <c r="W97" s="189"/>
      <c r="X97" s="189"/>
      <c r="Y97" s="189"/>
      <c r="Z97" s="189"/>
      <c r="AA97" s="189"/>
      <c r="AB97" s="189"/>
      <c r="AC97" s="189"/>
      <c r="AD97" s="189"/>
      <c r="AE97" s="190"/>
      <c r="AF97" s="190"/>
      <c r="AG97" s="190"/>
      <c r="AH97" s="190"/>
      <c r="AI97" s="190"/>
      <c r="AJ97" s="190"/>
      <c r="AK97" s="190"/>
      <c r="AL97" s="191"/>
      <c r="AM97" s="183"/>
      <c r="AN97" s="183"/>
      <c r="AO97" s="183"/>
    </row>
    <row r="98" spans="1:41">
      <c r="A98" s="171" t="s">
        <v>164</v>
      </c>
      <c r="B98" s="219">
        <f>+Download!B102/'Per $100K GDP'!B$313*100</f>
        <v>4559.7840400316045</v>
      </c>
      <c r="C98" s="219">
        <f>+Download!C102/'Per $100K GDP'!C$313*100</f>
        <v>4671.5175097276269</v>
      </c>
      <c r="D98" s="219">
        <f>+Download!D102/'Per $100K GDP'!D$313*100</f>
        <v>4960.9553775743707</v>
      </c>
      <c r="E98" s="219">
        <f>+Download!E102/'Per $100K GDP'!E$313*100</f>
        <v>5192.8689778230946</v>
      </c>
      <c r="F98" s="219">
        <f>+Download!F102/'Per $100K GDP'!F$313*100</f>
        <v>5452.3673013669695</v>
      </c>
      <c r="G98" s="219">
        <f>+Download!G102/'Per $100K GDP'!G$313*100</f>
        <v>5245.9970065798761</v>
      </c>
      <c r="H98" s="219">
        <f>+Download!H102/'Per $100K GDP'!H$313*100</f>
        <v>5304.0376442015786</v>
      </c>
      <c r="I98" s="219">
        <f>+Download!I102/'Per $100K GDP'!I$313*100</f>
        <v>5494.7077557137509</v>
      </c>
      <c r="J98" s="219">
        <f>+Download!J102/'Per $100K GDP'!J$313*100</f>
        <v>5622.9360022927185</v>
      </c>
      <c r="K98" s="219">
        <f>+Download!K102/'Per $100K GDP'!K$313*100</f>
        <v>5709.6133336121629</v>
      </c>
      <c r="L98" s="219">
        <f>+Download!L102/'Per $100K GDP'!L$313*100</f>
        <v>5918.2751062055049</v>
      </c>
      <c r="M98" s="219">
        <f>+Download!M102/'Per $100K GDP'!M$313*100</f>
        <v>5975.9066427289054</v>
      </c>
      <c r="N98" s="219">
        <f>+Download!N102/'Per $100K GDP'!N$313*100</f>
        <v>5983.34629560748</v>
      </c>
      <c r="O98" s="219">
        <f>+Download!O102/'Per $100K GDP'!O$313*100</f>
        <v>6064.1560694587643</v>
      </c>
      <c r="P98" s="219">
        <f>+Download!P102/'Per $100K GDP'!P$313*100</f>
        <v>5990.7998818903752</v>
      </c>
      <c r="Q98" s="219">
        <f>+Download!Q102/'Per $100K GDP'!Q$313*100</f>
        <v>5841.7048080177783</v>
      </c>
      <c r="R98" s="219">
        <f>+Download!R102/'Per $100K GDP'!R$313*100</f>
        <v>5957.5147961877246</v>
      </c>
      <c r="S98" s="219">
        <f>+Download!S102/'Per $100K GDP'!S$313*100</f>
        <v>5947.793865548435</v>
      </c>
      <c r="T98" s="219">
        <f>+Download!T102/'Per $100K GDP'!T$313*100</f>
        <v>5970.7080455736186</v>
      </c>
      <c r="U98" s="219">
        <f>+Download!U102/'Per $100K GDP'!U$313*100</f>
        <v>5973.5830818559034</v>
      </c>
      <c r="V98" s="219">
        <f>+Download!V102/'Per $100K GDP'!V$313*100</f>
        <v>6030.4417742439819</v>
      </c>
      <c r="W98" s="219">
        <f>+Download!W102/'Per $100K GDP'!W$313*100</f>
        <v>6107.7756164239527</v>
      </c>
      <c r="X98" s="219">
        <f>+Download!X102/'Per $100K GDP'!X$313*100</f>
        <v>6113.9019727636423</v>
      </c>
      <c r="Y98" s="219">
        <f>+Download!Y102/'Per $100K GDP'!Y$313*100</f>
        <v>6260.9280048463734</v>
      </c>
      <c r="Z98" s="219">
        <f>+Download!Z102/'Per $100K GDP'!Z$313*100</f>
        <v>6146.4847520892899</v>
      </c>
      <c r="AA98" s="219">
        <f>+Download!AA102/'Per $100K GDP'!AA$313*100</f>
        <v>5956.2052169002154</v>
      </c>
      <c r="AB98" s="219">
        <f>+Download!AB102/'Per $100K GDP'!AB$313*100</f>
        <v>5702.5627450655993</v>
      </c>
      <c r="AC98" s="219">
        <f>+Download!AC102/'Per $100K GDP'!AC$313*100</f>
        <v>5800.8363785893289</v>
      </c>
      <c r="AD98" s="219">
        <f>+Download!AD102/'Per $100K GDP'!AD$313*100</f>
        <v>5773.1846514720819</v>
      </c>
      <c r="AE98" s="219">
        <f>+Download!AE102/'Per $100K GDP'!AE$313*100</f>
        <v>5754.8261874341097</v>
      </c>
      <c r="AF98" s="219">
        <f>+Download!AF102/'Per $100K GDP'!AF$313*100</f>
        <v>5805.5570619017917</v>
      </c>
      <c r="AG98" s="219">
        <f>+Download!AG102/'Per $100K GDP'!AG$313*100</f>
        <v>5889.0638658027274</v>
      </c>
      <c r="AH98" s="219">
        <f>+Download!AH102/'Per $100K GDP'!AH$313*100</f>
        <v>5513.3560833868296</v>
      </c>
      <c r="AI98" s="219">
        <f>+Download!AI102/'Per $100K GDP'!AI$313*100</f>
        <v>4932.090095713691</v>
      </c>
      <c r="AJ98" s="219">
        <f>+Download!AJ102/'Per $100K GDP'!AJ$313*100</f>
        <v>4835.3154794588936</v>
      </c>
      <c r="AK98" s="219">
        <f>+Download!AK102/'Per $100K GDP'!AK$313*100</f>
        <v>5351.9865392965694</v>
      </c>
      <c r="AL98" s="219">
        <f>+Download!AL102/'Per $100K GDP'!AL$313*100</f>
        <v>5596.3175597309209</v>
      </c>
      <c r="AM98" s="188"/>
      <c r="AN98" s="219">
        <f>+Download!AN102/'Per $100K GDP'!AN$313*100</f>
        <v>5587.9955518487623</v>
      </c>
      <c r="AO98" s="219">
        <f>+Download!AO102/'Per $100K GDP'!AO$313*100</f>
        <v>5647.2433307825095</v>
      </c>
    </row>
    <row r="99" spans="1:41">
      <c r="A99" s="171" t="s">
        <v>291</v>
      </c>
      <c r="B99" s="192"/>
      <c r="C99" s="192"/>
      <c r="D99" s="192"/>
      <c r="E99" s="192"/>
      <c r="F99" s="192"/>
      <c r="G99" s="192"/>
      <c r="H99" s="192"/>
      <c r="I99" s="192"/>
      <c r="J99" s="192"/>
      <c r="K99" s="192"/>
      <c r="L99" s="192"/>
      <c r="M99" s="192"/>
      <c r="N99" s="193"/>
      <c r="O99" s="193"/>
      <c r="P99" s="193"/>
      <c r="Q99" s="193"/>
      <c r="R99" s="193"/>
      <c r="S99" s="193"/>
      <c r="T99" s="193"/>
      <c r="U99" s="193"/>
      <c r="V99" s="193"/>
      <c r="W99" s="193"/>
      <c r="X99" s="193"/>
      <c r="Y99" s="193"/>
      <c r="Z99" s="193"/>
      <c r="AA99" s="193"/>
      <c r="AB99" s="193"/>
      <c r="AC99" s="193"/>
      <c r="AD99" s="193"/>
      <c r="AE99" s="183"/>
      <c r="AF99" s="183"/>
      <c r="AG99" s="183"/>
      <c r="AH99" s="183"/>
      <c r="AI99" s="183"/>
      <c r="AJ99" s="194"/>
      <c r="AK99" s="183"/>
      <c r="AL99" s="183"/>
      <c r="AM99" s="183"/>
      <c r="AN99" s="183">
        <f>+Download!AN103/'Per $100K GDP'!AN$313*100</f>
        <v>0</v>
      </c>
      <c r="AO99" s="183">
        <f>+Download!AO103/'Per $100K GDP'!AO$313*100</f>
        <v>0</v>
      </c>
    </row>
    <row r="100" spans="1:41">
      <c r="A100" s="171" t="s">
        <v>429</v>
      </c>
      <c r="B100" s="182">
        <f>+Download!B104/'Per $100K GDP'!B$313*100</f>
        <v>3210.4731805811612</v>
      </c>
      <c r="C100" s="182">
        <f>+Download!C104/'Per $100K GDP'!C$313*100</f>
        <v>3245.5252918287938</v>
      </c>
      <c r="D100" s="182">
        <f>+Download!D104/'Per $100K GDP'!D$313*100</f>
        <v>3453.2680205949655</v>
      </c>
      <c r="E100" s="182">
        <f>+Download!E104/'Per $100K GDP'!E$313*100</f>
        <v>3752.1348457812896</v>
      </c>
      <c r="F100" s="182">
        <f>+Download!F104/'Per $100K GDP'!F$313*100</f>
        <v>3706.8107064184192</v>
      </c>
      <c r="G100" s="182">
        <f>+Download!G104/'Per $100K GDP'!G$313*100</f>
        <v>3642.145096156562</v>
      </c>
      <c r="H100" s="182">
        <f>+Download!H104/'Per $100K GDP'!H$313*100</f>
        <v>3802.6715239829991</v>
      </c>
      <c r="I100" s="182">
        <f>+Download!I104/'Per $100K GDP'!I$313*100</f>
        <v>3976.7234919445486</v>
      </c>
      <c r="J100" s="182">
        <f>+Download!J104/'Per $100K GDP'!J$313*100</f>
        <v>4023.6767267035552</v>
      </c>
      <c r="K100" s="182">
        <f>+Download!K104/'Per $100K GDP'!K$313*100</f>
        <v>4068.2782994207328</v>
      </c>
      <c r="L100" s="182">
        <f>+Download!L104/'Per $100K GDP'!L$313*100</f>
        <v>4274.1556904812705</v>
      </c>
      <c r="M100" s="182">
        <f>+Download!M104/'Per $100K GDP'!M$313*100</f>
        <v>4319.4793536804309</v>
      </c>
      <c r="N100" s="182">
        <f>+Download!N104/'Per $100K GDP'!N$313*100</f>
        <v>4311.8892232779899</v>
      </c>
      <c r="O100" s="182">
        <f>+Download!O104/'Per $100K GDP'!O$313*100</f>
        <v>4345.2971309798531</v>
      </c>
      <c r="P100" s="182">
        <f>+Download!P104/'Per $100K GDP'!P$313*100</f>
        <v>4244.7355743080489</v>
      </c>
      <c r="Q100" s="182">
        <f>+Download!Q104/'Per $100K GDP'!Q$313*100</f>
        <v>4146.2714683071126</v>
      </c>
      <c r="R100" s="182">
        <f>+Download!R104/'Per $100K GDP'!R$313*100</f>
        <v>4204.1596043235431</v>
      </c>
      <c r="S100" s="182">
        <f>+Download!S104/'Per $100K GDP'!S$313*100</f>
        <v>3746.2220112350665</v>
      </c>
      <c r="T100" s="182">
        <f>+Download!T104/'Per $100K GDP'!T$313*100</f>
        <v>3908.9655691062007</v>
      </c>
      <c r="U100" s="182">
        <f>+Download!U104/'Per $100K GDP'!U$313*100</f>
        <v>3969.3629762353821</v>
      </c>
      <c r="V100" s="182">
        <f>+Download!V104/'Per $100K GDP'!V$313*100</f>
        <v>4006.6109795863676</v>
      </c>
      <c r="W100" s="182">
        <f>+Download!W104/'Per $100K GDP'!W$313*100</f>
        <v>4033.0056253614421</v>
      </c>
      <c r="X100" s="182">
        <f>+Download!X104/'Per $100K GDP'!X$313*100</f>
        <v>4056.6504404722018</v>
      </c>
      <c r="Y100" s="182">
        <f>+Download!Y104/'Per $100K GDP'!Y$313*100</f>
        <v>4108.5985271567306</v>
      </c>
      <c r="Z100" s="182">
        <f>+Download!Z104/'Per $100K GDP'!Z$313*100</f>
        <v>4050.2440952845022</v>
      </c>
      <c r="AA100" s="182">
        <f>+Download!AA104/'Per $100K GDP'!AA$313*100</f>
        <v>3951.5548339275001</v>
      </c>
      <c r="AB100" s="182">
        <f>+Download!AB104/'Per $100K GDP'!AB$313*100</f>
        <v>3781.413894082028</v>
      </c>
      <c r="AC100" s="182">
        <f>+Download!AC104/'Per $100K GDP'!AC$313*100</f>
        <v>3830.0087672338213</v>
      </c>
      <c r="AD100" s="182">
        <f>+Download!AD104/'Per $100K GDP'!AD$313*100</f>
        <v>3800.3682945186961</v>
      </c>
      <c r="AE100" s="182">
        <f>+Download!AE104/'Per $100K GDP'!AE$313*100</f>
        <v>3790.4404834216534</v>
      </c>
      <c r="AF100" s="182">
        <f>+Download!AF104/'Per $100K GDP'!AF$313*100</f>
        <v>3813.0677042379548</v>
      </c>
      <c r="AG100" s="182">
        <f>+Download!AG104/'Per $100K GDP'!AG$313*100</f>
        <v>3878.4773771037699</v>
      </c>
      <c r="AH100" s="182">
        <f>+Download!AH104/'Per $100K GDP'!AH$313*100</f>
        <v>3648.9914518363348</v>
      </c>
      <c r="AI100" s="182">
        <f>+Download!AI104/'Per $100K GDP'!AI$313*100</f>
        <v>3145.0465563878483</v>
      </c>
      <c r="AJ100" s="182">
        <f>+Download!AJ104/'Per $100K GDP'!AJ$313*100</f>
        <v>3037.3820695851846</v>
      </c>
      <c r="AK100" s="182">
        <f>+Download!AK104/'Per $100K GDP'!AK$313*100</f>
        <v>3471.0462199064027</v>
      </c>
      <c r="AL100" s="182">
        <f>+Download!AL104/'Per $100K GDP'!AL$313*100</f>
        <v>3646.4393412201348</v>
      </c>
      <c r="AM100" s="182"/>
      <c r="AN100" s="182">
        <f>+Download!AN104/'Per $100K GDP'!AN$313*100</f>
        <v>3638.8490408673897</v>
      </c>
      <c r="AO100" s="182">
        <f>+Download!AO104/'Per $100K GDP'!AO$313*100</f>
        <v>3358.3314053852037</v>
      </c>
    </row>
    <row r="101" spans="1:41">
      <c r="A101" s="171" t="s">
        <v>345</v>
      </c>
      <c r="B101" s="182">
        <f>+Download!B105/'Per $100K GDP'!B$313*100</f>
        <v>537.70520586427881</v>
      </c>
      <c r="C101" s="182">
        <f>+Download!C105/'Per $100K GDP'!C$313*100</f>
        <v>567.47081712062254</v>
      </c>
      <c r="D101" s="182">
        <f>+Download!D105/'Per $100K GDP'!D$313*100</f>
        <v>594.53661327231111</v>
      </c>
      <c r="E101" s="182">
        <f>+Download!E105/'Per $100K GDP'!E$313*100</f>
        <v>395.67932704562833</v>
      </c>
      <c r="F101" s="182">
        <f>+Download!F105/'Per $100K GDP'!F$313*100</f>
        <v>622.40864238510517</v>
      </c>
      <c r="G101" s="182">
        <f>+Download!G105/'Per $100K GDP'!G$313*100</f>
        <v>518.14407952331192</v>
      </c>
      <c r="H101" s="182">
        <f>+Download!H105/'Per $100K GDP'!H$313*100</f>
        <v>398.78061121230519</v>
      </c>
      <c r="I101" s="182">
        <f>+Download!I105/'Per $100K GDP'!I$313*100</f>
        <v>382.82128137879357</v>
      </c>
      <c r="J101" s="182">
        <f>+Download!J105/'Per $100K GDP'!J$313*100</f>
        <v>390.445536914971</v>
      </c>
      <c r="K101" s="182">
        <f>+Download!K105/'Per $100K GDP'!K$313*100</f>
        <v>394.40389803216294</v>
      </c>
      <c r="L101" s="182">
        <f>+Download!L105/'Per $100K GDP'!L$313*100</f>
        <v>410.3509146282322</v>
      </c>
      <c r="M101" s="182">
        <f>+Download!M105/'Per $100K GDP'!M$313*100</f>
        <v>414.20107719928188</v>
      </c>
      <c r="N101" s="182">
        <f>+Download!N105/'Per $100K GDP'!N$313*100</f>
        <v>450.15723802116793</v>
      </c>
      <c r="O101" s="182">
        <f>+Download!O105/'Per $100K GDP'!O$313*100</f>
        <v>464.50958249455817</v>
      </c>
      <c r="P101" s="182">
        <f>+Download!P105/'Per $100K GDP'!P$313*100</f>
        <v>455.17273532565622</v>
      </c>
      <c r="Q101" s="182">
        <f>+Download!Q105/'Per $100K GDP'!Q$313*100</f>
        <v>444.43626837775395</v>
      </c>
      <c r="R101" s="182">
        <f>+Download!R105/'Per $100K GDP'!R$313*100</f>
        <v>450.40151157298061</v>
      </c>
      <c r="S101" s="182">
        <f>+Download!S105/'Per $100K GDP'!S$313*100</f>
        <v>883.35047603977102</v>
      </c>
      <c r="T101" s="182">
        <f>+Download!T105/'Per $100K GDP'!T$313*100</f>
        <v>697.17859694421111</v>
      </c>
      <c r="U101" s="182">
        <f>+Download!U105/'Per $100K GDP'!U$313*100</f>
        <v>651.41691814409648</v>
      </c>
      <c r="V101" s="182">
        <f>+Download!V105/'Per $100K GDP'!V$313*100</f>
        <v>636.69763702148566</v>
      </c>
      <c r="W101" s="182">
        <f>+Download!W105/'Per $100K GDP'!W$313*100</f>
        <v>640.439514221124</v>
      </c>
      <c r="X101" s="182">
        <f>+Download!X105/'Per $100K GDP'!X$313*100</f>
        <v>679.00711456218835</v>
      </c>
      <c r="Y101" s="182">
        <f>+Download!Y105/'Per $100K GDP'!Y$313*100</f>
        <v>695.35997576813133</v>
      </c>
      <c r="Z101" s="182">
        <f>+Download!Z105/'Per $100K GDP'!Z$313*100</f>
        <v>687.51206685728471</v>
      </c>
      <c r="AA101" s="182">
        <f>+Download!AA105/'Per $100K GDP'!AA$313*100</f>
        <v>670.9611379760687</v>
      </c>
      <c r="AB101" s="182">
        <f>+Download!AB105/'Per $100K GDP'!AB$313*100</f>
        <v>642.1339112883212</v>
      </c>
      <c r="AC101" s="182">
        <f>+Download!AC105/'Per $100K GDP'!AC$313*100</f>
        <v>650.40461172016228</v>
      </c>
      <c r="AD101" s="182">
        <f>+Download!AD105/'Per $100K GDP'!AD$313*100</f>
        <v>645.34114741280405</v>
      </c>
      <c r="AE101" s="182">
        <f>+Download!AE105/'Per $100K GDP'!AE$313*100</f>
        <v>643.64060350906595</v>
      </c>
      <c r="AF101" s="182">
        <f>+Download!AF105/'Per $100K GDP'!AF$313*100</f>
        <v>647.53531628751932</v>
      </c>
      <c r="AG101" s="182">
        <f>+Download!AG105/'Per $100K GDP'!AG$313*100</f>
        <v>658.65164486007245</v>
      </c>
      <c r="AH101" s="182">
        <f>+Download!AH105/'Per $100K GDP'!AH$313*100</f>
        <v>619.59658073453397</v>
      </c>
      <c r="AI101" s="182">
        <f>+Download!AI105/'Per $100K GDP'!AI$313*100</f>
        <v>533.87042238868071</v>
      </c>
      <c r="AJ101" s="182">
        <f>+Download!AJ105/'Per $100K GDP'!AJ$313*100</f>
        <v>516.13587580492185</v>
      </c>
      <c r="AK101" s="182">
        <f>+Download!AK105/'Per $100K GDP'!AK$313*100</f>
        <v>589.32189897235492</v>
      </c>
      <c r="AL101" s="182">
        <f>+Download!AL105/'Per $100K GDP'!AL$313*100</f>
        <v>619.18928322894919</v>
      </c>
      <c r="AM101" s="182"/>
      <c r="AN101" s="182">
        <f>+Download!AN105/'Per $100K GDP'!AN$313*100</f>
        <v>617.86488740617176</v>
      </c>
      <c r="AO101" s="182">
        <f>+Download!AO105/'Per $100K GDP'!AO$313*100</f>
        <v>932.3913082166182</v>
      </c>
    </row>
    <row r="102" spans="1:41">
      <c r="A102" s="171" t="s">
        <v>318</v>
      </c>
      <c r="B102" s="182">
        <f>+Download!B106/'Per $100K GDP'!B$313*100</f>
        <v>731.63023439557548</v>
      </c>
      <c r="C102" s="182">
        <f>+Download!C106/'Per $100K GDP'!C$313*100</f>
        <v>773.307392996109</v>
      </c>
      <c r="D102" s="182">
        <f>+Download!D106/'Per $100K GDP'!D$313*100</f>
        <v>830.12728832951939</v>
      </c>
      <c r="E102" s="182">
        <f>+Download!E106/'Per $100K GDP'!E$313*100</f>
        <v>966.73464185572266</v>
      </c>
      <c r="F102" s="182">
        <f>+Download!F106/'Per $100K GDP'!F$313*100</f>
        <v>1035.0644256012552</v>
      </c>
      <c r="G102" s="182">
        <f>+Download!G106/'Per $100K GDP'!G$313*100</f>
        <v>1006.4951568721584</v>
      </c>
      <c r="H102" s="182">
        <f>+Download!H106/'Per $100K GDP'!H$313*100</f>
        <v>1018.5691155636511</v>
      </c>
      <c r="I102" s="182">
        <f>+Download!I106/'Per $100K GDP'!I$313*100</f>
        <v>1050.7446609216936</v>
      </c>
      <c r="J102" s="182">
        <f>+Download!J106/'Per $100K GDP'!J$313*100</f>
        <v>1131.6990366173584</v>
      </c>
      <c r="K102" s="182">
        <f>+Download!K106/'Per $100K GDP'!K$313*100</f>
        <v>1170.9153265438426</v>
      </c>
      <c r="L102" s="182">
        <f>+Download!L106/'Per $100K GDP'!L$313*100</f>
        <v>1161.1607922251751</v>
      </c>
      <c r="M102" s="182">
        <f>+Download!M106/'Per $100K GDP'!M$313*100</f>
        <v>1174.0754039497308</v>
      </c>
      <c r="N102" s="182">
        <f>+Download!N106/'Per $100K GDP'!N$313*100</f>
        <v>1159.097825719406</v>
      </c>
      <c r="O102" s="182">
        <f>+Download!O106/'Per $100K GDP'!O$313*100</f>
        <v>1192.1572478355508</v>
      </c>
      <c r="P102" s="182">
        <f>+Download!P106/'Per $100K GDP'!P$313*100</f>
        <v>1229.3968638786578</v>
      </c>
      <c r="Q102" s="182">
        <f>+Download!Q106/'Per $100K GDP'!Q$313*100</f>
        <v>1195.3671135704719</v>
      </c>
      <c r="R102" s="182">
        <f>+Download!R106/'Per $100K GDP'!R$313*100</f>
        <v>1251.2434354941786</v>
      </c>
      <c r="S102" s="182">
        <f>+Download!S106/'Per $100K GDP'!S$313*100</f>
        <v>1266.2394176754492</v>
      </c>
      <c r="T102" s="182">
        <f>+Download!T106/'Per $100K GDP'!T$313*100</f>
        <v>1316.0322374440671</v>
      </c>
      <c r="U102" s="182">
        <f>+Download!U106/'Per $100K GDP'!U$313*100</f>
        <v>1305.0499811391926</v>
      </c>
      <c r="V102" s="182">
        <f>+Download!V106/'Per $100K GDP'!V$313*100</f>
        <v>1338.5335239201322</v>
      </c>
      <c r="W102" s="182">
        <f>+Download!W106/'Per $100K GDP'!W$313*100</f>
        <v>1390.7575837232532</v>
      </c>
      <c r="X102" s="182">
        <f>+Download!X106/'Per $100K GDP'!X$313*100</f>
        <v>1335.4979208135433</v>
      </c>
      <c r="Y102" s="182">
        <f>+Download!Y106/'Per $100K GDP'!Y$313*100</f>
        <v>1416.5325710391305</v>
      </c>
      <c r="Z102" s="182">
        <f>+Download!Z106/'Per $100K GDP'!Z$313*100</f>
        <v>1370.3261039450579</v>
      </c>
      <c r="AA102" s="182">
        <f>+Download!AA106/'Per $100K GDP'!AA$313*100</f>
        <v>1298.8069605732237</v>
      </c>
      <c r="AB102" s="182">
        <f>+Download!AB106/'Per $100K GDP'!AB$313*100</f>
        <v>1245.7108350015717</v>
      </c>
      <c r="AC102" s="182">
        <f>+Download!AC106/'Per $100K GDP'!AC$313*100</f>
        <v>1288.4575099504225</v>
      </c>
      <c r="AD102" s="182">
        <f>+Download!AD106/'Per $100K GDP'!AD$313*100</f>
        <v>1296.5501618595949</v>
      </c>
      <c r="AE102" s="182">
        <f>+Download!AE106/'Per $100K GDP'!AE$313*100</f>
        <v>1290.9955386129905</v>
      </c>
      <c r="AF102" s="182">
        <f>+Download!AF106/'Per $100K GDP'!AF$313*100</f>
        <v>1314.9046934736043</v>
      </c>
      <c r="AG102" s="182">
        <f>+Download!AG106/'Per $100K GDP'!AG$313*100</f>
        <v>1322.7075326405172</v>
      </c>
      <c r="AH102" s="182">
        <f>+Download!AH106/'Per $100K GDP'!AH$313*100</f>
        <v>1216.7989998986384</v>
      </c>
      <c r="AI102" s="182">
        <f>+Download!AI106/'Per $100K GDP'!AI$313*100</f>
        <v>1225.6164169787764</v>
      </c>
      <c r="AJ102" s="182">
        <f>+Download!AJ106/'Per $100K GDP'!AJ$313*100</f>
        <v>1255.0728797484151</v>
      </c>
      <c r="AK102" s="182">
        <f>+Download!AK106/'Per $100K GDP'!AK$313*100</f>
        <v>1262.0615622135381</v>
      </c>
      <c r="AL102" s="182">
        <f>+Download!AL106/'Per $100K GDP'!AL$313*100</f>
        <v>1299.6230572952911</v>
      </c>
      <c r="AM102" s="182"/>
      <c r="AN102" s="182">
        <f>+Download!AN106/'Per $100K GDP'!AN$313*100</f>
        <v>1300.2946900194606</v>
      </c>
      <c r="AO102" s="182">
        <f>+Download!AO106/'Per $100K GDP'!AO$313*100</f>
        <v>1328.006264348383</v>
      </c>
    </row>
    <row r="103" spans="1:41">
      <c r="A103" s="171" t="s">
        <v>319</v>
      </c>
      <c r="B103" s="182">
        <f>+Download!B107/'Per $100K GDP'!B$313*100</f>
        <v>79.975419190589065</v>
      </c>
      <c r="C103" s="182">
        <f>+Download!C107/'Per $100K GDP'!C$313*100</f>
        <v>85.214007782101163</v>
      </c>
      <c r="D103" s="182">
        <f>+Download!D107/'Per $100K GDP'!D$313*100</f>
        <v>83.05921052631578</v>
      </c>
      <c r="E103" s="182">
        <f>+Download!E107/'Per $100K GDP'!E$313*100</f>
        <v>78.288299770583734</v>
      </c>
      <c r="F103" s="182">
        <f>+Download!F107/'Per $100K GDP'!F$313*100</f>
        <v>88.023175110896517</v>
      </c>
      <c r="G103" s="182">
        <f>+Download!G107/'Per $100K GDP'!G$313*100</f>
        <v>79.212674027844457</v>
      </c>
      <c r="H103" s="182">
        <f>+Download!H107/'Per $100K GDP'!H$313*100</f>
        <v>84.016393442622956</v>
      </c>
      <c r="I103" s="182">
        <f>+Download!I107/'Per $100K GDP'!I$313*100</f>
        <v>51.821843387036346</v>
      </c>
      <c r="J103" s="182">
        <f>+Download!J107/'Per $100K GDP'!J$313*100</f>
        <v>46.361411785454457</v>
      </c>
      <c r="K103" s="182">
        <f>+Download!K107/'Per $100K GDP'!K$313*100</f>
        <v>46.425061168154919</v>
      </c>
      <c r="L103" s="182">
        <f>+Download!L107/'Per $100K GDP'!L$313*100</f>
        <v>45.12036623925821</v>
      </c>
      <c r="M103" s="182">
        <f>+Download!M107/'Per $100K GDP'!M$313*100</f>
        <v>42.92639138240574</v>
      </c>
      <c r="N103" s="182">
        <f>+Download!N107/'Per $100K GDP'!N$313*100</f>
        <v>38.751563926554624</v>
      </c>
      <c r="O103" s="182">
        <f>+Download!O107/'Per $100K GDP'!O$313*100</f>
        <v>38.804602216003012</v>
      </c>
      <c r="P103" s="182">
        <f>+Download!P107/'Per $100K GDP'!P$313*100</f>
        <v>38.059272382550859</v>
      </c>
      <c r="Q103" s="182">
        <f>+Download!Q107/'Per $100K GDP'!Q$313*100</f>
        <v>34.834949741718056</v>
      </c>
      <c r="R103" s="182">
        <f>+Download!R107/'Per $100K GDP'!R$313*100</f>
        <v>32.273750312595517</v>
      </c>
      <c r="S103" s="182">
        <f>+Download!S107/'Per $100K GDP'!S$313*100</f>
        <v>31.964554157765647</v>
      </c>
      <c r="T103" s="182">
        <f>+Download!T107/'Per $100K GDP'!T$313*100</f>
        <v>29.605304388152863</v>
      </c>
      <c r="U103" s="182">
        <f>+Download!U107/'Per $100K GDP'!U$313*100</f>
        <v>28.762731044888717</v>
      </c>
      <c r="V103" s="182">
        <f>+Download!V107/'Per $100K GDP'!V$313*100</f>
        <v>28.844865323625317</v>
      </c>
      <c r="W103" s="182">
        <f>+Download!W107/'Per $100K GDP'!W$313*100</f>
        <v>27.643131275958151</v>
      </c>
      <c r="X103" s="182">
        <f>+Download!X107/'Per $100K GDP'!X$313*100</f>
        <v>26.487455903509982</v>
      </c>
      <c r="Y103" s="182">
        <f>+Download!Y107/'Per $100K GDP'!Y$313*100</f>
        <v>25.159494916986919</v>
      </c>
      <c r="Z103" s="182">
        <f>+Download!Z107/'Per $100K GDP'!Z$313*100</f>
        <v>23.214334966764426</v>
      </c>
      <c r="AA103" s="182">
        <f>+Download!AA107/'Per $100K GDP'!AA$313*100</f>
        <v>20.586989516783735</v>
      </c>
      <c r="AB103" s="182">
        <f>+Download!AB107/'Per $100K GDP'!AB$313*100</f>
        <v>19.001373194580019</v>
      </c>
      <c r="AC103" s="182">
        <f>+Download!AC107/'Per $100K GDP'!AC$313*100</f>
        <v>17.720674378728983</v>
      </c>
      <c r="AD103" s="182">
        <f>+Download!AD107/'Per $100K GDP'!AD$313*100</f>
        <v>17.084773506178433</v>
      </c>
      <c r="AE103" s="182">
        <f>+Download!AE107/'Per $100K GDP'!AE$313*100</f>
        <v>16.121036940842988</v>
      </c>
      <c r="AF103" s="182">
        <f>+Download!AF107/'Per $100K GDP'!AF$313*100</f>
        <v>16.295653588568641</v>
      </c>
      <c r="AG103" s="182">
        <f>+Download!AG107/'Per $100K GDP'!AG$313*100</f>
        <v>15.962981976607052</v>
      </c>
      <c r="AH103" s="182">
        <f>+Download!AH107/'Per $100K GDP'!AH$313*100</f>
        <v>15.440754130486198</v>
      </c>
      <c r="AI103" s="182">
        <f>+Download!AI107/'Per $100K GDP'!AI$313*100</f>
        <v>15.703027465667915</v>
      </c>
      <c r="AJ103" s="182">
        <f>+Download!AJ107/'Per $100K GDP'!AJ$313*100</f>
        <v>15.717815604252984</v>
      </c>
      <c r="AK103" s="182">
        <f>+Download!AK107/'Per $100K GDP'!AK$313*100</f>
        <v>16.831910068992137</v>
      </c>
      <c r="AL103" s="182">
        <f>+Download!AL107/'Per $100K GDP'!AL$313*100</f>
        <v>17.582927395035956</v>
      </c>
      <c r="AM103" s="183"/>
      <c r="AN103" s="183">
        <f>+Download!AN107/'Per $100K GDP'!AN$313*100</f>
        <v>0</v>
      </c>
      <c r="AO103" s="183">
        <f>+Download!AO107/'Per $100K GDP'!AO$313*100</f>
        <v>0</v>
      </c>
    </row>
    <row r="104" spans="1:41">
      <c r="A104" s="171" t="s">
        <v>320</v>
      </c>
      <c r="B104" s="182">
        <v>0</v>
      </c>
      <c r="C104" s="182">
        <v>0</v>
      </c>
      <c r="D104" s="182">
        <v>0</v>
      </c>
      <c r="E104" s="182">
        <v>0</v>
      </c>
      <c r="F104" s="182">
        <v>0</v>
      </c>
      <c r="G104" s="182">
        <v>0</v>
      </c>
      <c r="H104" s="182">
        <v>0</v>
      </c>
      <c r="I104" s="182">
        <f>+Download!I108/'Per $100K GDP'!I$313*100</f>
        <v>32.573061071562385</v>
      </c>
      <c r="J104" s="182">
        <f>+Download!J108/'Per $100K GDP'!J$313*100</f>
        <v>30.753290271378496</v>
      </c>
      <c r="K104" s="182">
        <f>+Download!K108/'Per $100K GDP'!K$313*100</f>
        <v>29.569836257554531</v>
      </c>
      <c r="L104" s="182">
        <f>+Download!L108/'Per $100K GDP'!L$313*100</f>
        <v>27.487342631568733</v>
      </c>
      <c r="M104" s="182">
        <f>+Download!M108/'Per $100K GDP'!M$313*100</f>
        <v>25.260323159784559</v>
      </c>
      <c r="N104" s="182">
        <f>+Download!N108/'Per $100K GDP'!N$313*100</f>
        <v>23.450444662360937</v>
      </c>
      <c r="O104" s="182">
        <f>+Download!O108/'Per $100K GDP'!O$313*100</f>
        <v>23.371139588550104</v>
      </c>
      <c r="P104" s="182">
        <f>+Download!P108/'Per $100K GDP'!P$313*100</f>
        <v>23.435435995462104</v>
      </c>
      <c r="Q104" s="182">
        <f>+Download!Q108/'Per $100K GDP'!Q$313*100</f>
        <v>20.809724940764397</v>
      </c>
      <c r="R104" s="182">
        <f>+Download!R108/'Per $100K GDP'!R$313*100</f>
        <v>19.436494484425797</v>
      </c>
      <c r="S104" s="182">
        <f>+Download!S108/'Per $100K GDP'!S$313*100</f>
        <v>20.017406440382942</v>
      </c>
      <c r="T104" s="182">
        <f>+Download!T108/'Per $100K GDP'!T$313*100</f>
        <v>18.926337690986802</v>
      </c>
      <c r="U104" s="182">
        <f>+Download!U108/'Per $100K GDP'!U$313*100</f>
        <v>18.990475292342509</v>
      </c>
      <c r="V104" s="182">
        <f>+Download!V108/'Per $100K GDP'!V$313*100</f>
        <v>19.754768392370572</v>
      </c>
      <c r="W104" s="182">
        <f>+Download!W108/'Per $100K GDP'!W$313*100</f>
        <v>15.92976184217444</v>
      </c>
      <c r="X104" s="182">
        <f>+Download!X108/'Per $100K GDP'!X$313*100</f>
        <v>16.259041012199209</v>
      </c>
      <c r="Y104" s="182">
        <f>+Download!Y108/'Per $100K GDP'!Y$313*100</f>
        <v>15.277435965393863</v>
      </c>
      <c r="Z104" s="182">
        <f>+Download!Z108/'Per $100K GDP'!Z$313*100</f>
        <v>15.188151035681122</v>
      </c>
      <c r="AA104" s="182">
        <f>+Download!AA108/'Per $100K GDP'!AA$313*100</f>
        <v>14.295294906639372</v>
      </c>
      <c r="AB104" s="182">
        <f>+Download!AB108/'Per $100K GDP'!AB$313*100</f>
        <v>14.302731499098323</v>
      </c>
      <c r="AC104" s="182">
        <f>+Download!AC108/'Per $100K GDP'!AC$313*100</f>
        <v>14.244815306193704</v>
      </c>
      <c r="AD104" s="182">
        <f>+Download!AD108/'Per $100K GDP'!AD$313*100</f>
        <v>13.840274174808362</v>
      </c>
      <c r="AE104" s="182">
        <f>+Download!AE108/'Per $100K GDP'!AE$313*100</f>
        <v>13.628524949556306</v>
      </c>
      <c r="AF104" s="182">
        <f>+Download!AF108/'Per $100K GDP'!AF$313*100</f>
        <v>13.753694314145495</v>
      </c>
      <c r="AG104" s="182">
        <f>+Download!AG108/'Per $100K GDP'!AG$313*100</f>
        <v>13.264329221761271</v>
      </c>
      <c r="AH104" s="182">
        <f>+Download!AH108/'Per $100K GDP'!AH$313*100</f>
        <v>12.528296786836504</v>
      </c>
      <c r="AI104" s="182">
        <f>+Download!AI108/'Per $100K GDP'!AI$313*100</f>
        <v>11.853672492717436</v>
      </c>
      <c r="AJ104" s="182">
        <f>+Download!AJ108/'Per $100K GDP'!AJ$313*100</f>
        <v>11.006838716118404</v>
      </c>
      <c r="AK104" s="182">
        <f>+Download!AK108/'Per $100K GDP'!AK$313*100</f>
        <v>12.724948135282482</v>
      </c>
      <c r="AL104" s="182">
        <f>+Download!AL108/'Per $100K GDP'!AL$313*100</f>
        <v>13.48295059151009</v>
      </c>
      <c r="AM104" s="183"/>
      <c r="AN104" s="183">
        <f>+Download!AN108/'Per $100K GDP'!AN$313*100</f>
        <v>0</v>
      </c>
      <c r="AO104" s="183">
        <f>+Download!AO108/'Per $100K GDP'!AO$313*100</f>
        <v>0</v>
      </c>
    </row>
    <row r="105" spans="1:41">
      <c r="A105" s="175"/>
      <c r="B105" s="195"/>
      <c r="C105" s="195"/>
      <c r="D105" s="195"/>
      <c r="E105" s="195"/>
      <c r="F105" s="195"/>
      <c r="G105" s="195"/>
      <c r="H105" s="195"/>
      <c r="I105" s="195"/>
      <c r="J105" s="195"/>
      <c r="K105" s="195"/>
      <c r="L105" s="195"/>
      <c r="M105" s="195"/>
      <c r="N105" s="195"/>
      <c r="O105" s="195"/>
      <c r="P105" s="195"/>
      <c r="Q105" s="195"/>
      <c r="R105" s="195"/>
      <c r="S105" s="195"/>
      <c r="T105" s="195"/>
      <c r="U105" s="195"/>
      <c r="V105" s="195"/>
      <c r="W105" s="195"/>
      <c r="X105" s="195"/>
      <c r="Y105" s="195"/>
      <c r="Z105" s="195"/>
      <c r="AA105" s="195"/>
      <c r="AB105" s="195"/>
      <c r="AC105" s="195"/>
      <c r="AD105" s="195"/>
      <c r="AE105" s="183"/>
      <c r="AF105" s="183"/>
      <c r="AG105" s="183"/>
      <c r="AH105" s="183"/>
      <c r="AI105" s="183"/>
      <c r="AJ105" s="183"/>
      <c r="AK105" s="183"/>
      <c r="AL105" s="183"/>
      <c r="AM105" s="183"/>
      <c r="AN105" s="183"/>
      <c r="AO105" s="183"/>
    </row>
    <row r="106" spans="1:41">
      <c r="A106" s="175"/>
      <c r="B106" s="195"/>
      <c r="C106" s="195"/>
      <c r="D106" s="195"/>
      <c r="E106" s="195"/>
      <c r="F106" s="195"/>
      <c r="G106" s="195"/>
      <c r="H106" s="195"/>
      <c r="I106" s="195"/>
      <c r="J106" s="195"/>
      <c r="K106" s="195"/>
      <c r="L106" s="195"/>
      <c r="M106" s="195"/>
      <c r="N106" s="195"/>
      <c r="O106" s="195"/>
      <c r="P106" s="195"/>
      <c r="Q106" s="195"/>
      <c r="R106" s="195"/>
      <c r="S106" s="195"/>
      <c r="T106" s="195"/>
      <c r="U106" s="195"/>
      <c r="V106" s="195"/>
      <c r="W106" s="195"/>
      <c r="X106" s="195"/>
      <c r="Y106" s="195"/>
      <c r="Z106" s="195"/>
      <c r="AA106" s="195"/>
      <c r="AB106" s="195"/>
      <c r="AC106" s="195"/>
      <c r="AD106" s="195"/>
      <c r="AE106" s="183"/>
      <c r="AF106" s="183"/>
      <c r="AG106" s="183"/>
      <c r="AH106" s="183"/>
      <c r="AI106" s="183"/>
      <c r="AJ106" s="183"/>
      <c r="AK106" s="183"/>
      <c r="AL106" s="183"/>
      <c r="AM106" s="183"/>
      <c r="AN106" s="183"/>
      <c r="AO106" s="183"/>
    </row>
    <row r="107" spans="1:41">
      <c r="A107" s="171" t="s">
        <v>402</v>
      </c>
      <c r="B107" s="188">
        <f>+Download!B111/'Per $100K GDP'!B$313*100</f>
        <v>607.93608989553161</v>
      </c>
      <c r="C107" s="188">
        <f>+Download!C111/'Per $100K GDP'!C$313*100</f>
        <v>598.71595330739297</v>
      </c>
      <c r="D107" s="188">
        <f>+Download!D111/'Per $100K GDP'!D$313*100</f>
        <v>548.34096109839811</v>
      </c>
      <c r="E107" s="188">
        <f>+Download!E111/'Per $100K GDP'!E$313*100</f>
        <v>502.26229926076985</v>
      </c>
      <c r="F107" s="188">
        <f>+Download!F111/'Per $100K GDP'!F$313*100</f>
        <v>500.92036573221878</v>
      </c>
      <c r="G107" s="188">
        <f>+Download!G111/'Per $100K GDP'!G$313*100</f>
        <v>530.88023495523998</v>
      </c>
      <c r="H107" s="188">
        <f>+Download!H111/'Per $100K GDP'!H$313*100</f>
        <v>635.95426027120016</v>
      </c>
      <c r="I107" s="188">
        <f>+Download!I111/'Per $100K GDP'!I$313*100</f>
        <v>603.17534657174974</v>
      </c>
      <c r="J107" s="188">
        <f>+Download!J111/'Per $100K GDP'!J$313*100</f>
        <v>531.2493110822071</v>
      </c>
      <c r="K107" s="188">
        <f>+Download!K111/'Per $100K GDP'!K$313*100</f>
        <v>534.82925197097393</v>
      </c>
      <c r="L107" s="188">
        <f>+Download!L111/'Per $100K GDP'!L$313*100</f>
        <v>476.8869663052123</v>
      </c>
      <c r="M107" s="188">
        <f>+Download!M111/'Per $100K GDP'!M$313*100</f>
        <v>395.1705565529623</v>
      </c>
      <c r="N107" s="188">
        <f>+Download!N111/'Per $100K GDP'!N$313*100</f>
        <v>365.78974064180164</v>
      </c>
      <c r="O107" s="188">
        <f>+Download!O111/'Per $100K GDP'!O$313*100</f>
        <v>342.41665439190842</v>
      </c>
      <c r="P107" s="188">
        <f>+Download!P111/'Per $100K GDP'!P$313*100</f>
        <v>363.8087245714641</v>
      </c>
      <c r="Q107" s="188">
        <f>+Download!Q111/'Per $100K GDP'!Q$313*100</f>
        <v>390.82252866120177</v>
      </c>
      <c r="R107" s="188">
        <f>+Download!R111/'Per $100K GDP'!R$313*100</f>
        <v>389.06332490483203</v>
      </c>
      <c r="S107" s="188">
        <f>+Download!S111/'Per $100K GDP'!S$313*100</f>
        <v>380.80544346862888</v>
      </c>
      <c r="T107" s="188">
        <f>+Download!T111/'Per $100K GDP'!T$313*100</f>
        <v>358.27181229083891</v>
      </c>
      <c r="U107" s="188">
        <f>+Download!U111/'Per $100K GDP'!U$313*100</f>
        <v>332.44530365899658</v>
      </c>
      <c r="V107" s="188">
        <f>+Download!V111/'Per $100K GDP'!V$313*100</f>
        <v>306.91919417519097</v>
      </c>
      <c r="W107" s="188">
        <f>+Download!W111/'Per $100K GDP'!W$313*100</f>
        <v>278.42910467378158</v>
      </c>
      <c r="X107" s="188">
        <f>+Download!X111/'Per $100K GDP'!X$313*100</f>
        <v>272.36357186496127</v>
      </c>
      <c r="Y107" s="188">
        <f>+Download!Y111/'Per $100K GDP'!Y$313*100</f>
        <v>263.25653597864567</v>
      </c>
      <c r="Z107" s="188">
        <f>+Download!Z111/'Per $100K GDP'!Z$313*100</f>
        <v>253.92345245428385</v>
      </c>
      <c r="AA107" s="188">
        <f>+Download!AA111/'Per $100K GDP'!AA$313*100</f>
        <v>294.4301295400798</v>
      </c>
      <c r="AB107" s="188">
        <f>+Download!AB111/'Per $100K GDP'!AB$313*100</f>
        <v>326.36533593633669</v>
      </c>
      <c r="AC107" s="188">
        <f>+Download!AC111/'Per $100K GDP'!AC$313*100</f>
        <v>325.87730527818508</v>
      </c>
      <c r="AD107" s="188">
        <f>+Download!AD111/'Per $100K GDP'!AD$313*100</f>
        <v>317.28865082902803</v>
      </c>
      <c r="AE107" s="188">
        <f>+Download!AE111/'Per $100K GDP'!AE$313*100</f>
        <v>286.89022474498881</v>
      </c>
      <c r="AF107" s="188">
        <f>+Download!AF111/'Per $100K GDP'!AF$313*100</f>
        <v>267.93606464032973</v>
      </c>
      <c r="AG107" s="188">
        <f>+Download!AG111/'Per $100K GDP'!AG$313*100</f>
        <v>262.85155328625143</v>
      </c>
      <c r="AH107" s="188">
        <f>+Download!AH111/'Per $100K GDP'!AH$313*100</f>
        <v>302.88880629793562</v>
      </c>
      <c r="AI107" s="188">
        <f>+Download!AI111/'Per $100K GDP'!AI$313*100</f>
        <v>365.69522471910113</v>
      </c>
      <c r="AJ107" s="188">
        <f>+Download!AJ111/'Per $100K GDP'!AJ$313*100</f>
        <v>415.85758498477514</v>
      </c>
      <c r="AK107" s="188">
        <f>+Download!AK111/'Per $100K GDP'!AK$313*100</f>
        <v>342.61470545665077</v>
      </c>
      <c r="AL107" s="188">
        <f>+Download!AL111/'Per $100K GDP'!AL$313*100</f>
        <v>318.70215727209461</v>
      </c>
      <c r="AM107" s="203"/>
      <c r="AN107" s="203">
        <f>+AN108</f>
        <v>313.3222129552405</v>
      </c>
      <c r="AO107" s="203">
        <f>+AO108</f>
        <v>257.33213503941909</v>
      </c>
    </row>
    <row r="108" spans="1:41">
      <c r="A108" s="171" t="s">
        <v>346</v>
      </c>
      <c r="B108" s="182">
        <f>+Download!B112/'Per $100K GDP'!B$313*100</f>
        <v>607.93608989553161</v>
      </c>
      <c r="C108" s="182">
        <f>+Download!C112/'Per $100K GDP'!C$313*100</f>
        <v>598.71595330739297</v>
      </c>
      <c r="D108" s="182">
        <f>+Download!D112/'Per $100K GDP'!D$313*100</f>
        <v>548.34096109839811</v>
      </c>
      <c r="E108" s="182">
        <f>+Download!E112/'Per $100K GDP'!E$313*100</f>
        <v>502.26229926076985</v>
      </c>
      <c r="F108" s="182">
        <f>+Download!F112/'Per $100K GDP'!F$313*100</f>
        <v>500.92036573221878</v>
      </c>
      <c r="G108" s="182">
        <f>+Download!G112/'Per $100K GDP'!G$313*100</f>
        <v>530.88023495523998</v>
      </c>
      <c r="H108" s="182">
        <f>+Download!H112/'Per $100K GDP'!H$313*100</f>
        <v>635.95426027120016</v>
      </c>
      <c r="I108" s="182">
        <f>+Download!I112/'Per $100K GDP'!I$313*100</f>
        <v>603.17534657174974</v>
      </c>
      <c r="J108" s="182">
        <f>+Download!J112/'Per $100K GDP'!J$313*100</f>
        <v>531.2493110822071</v>
      </c>
      <c r="K108" s="182">
        <f>+Download!K112/'Per $100K GDP'!K$313*100</f>
        <v>534.82925197097393</v>
      </c>
      <c r="L108" s="182">
        <f>+Download!L112/'Per $100K GDP'!L$313*100</f>
        <v>476.8869663052123</v>
      </c>
      <c r="M108" s="182">
        <f>+Download!M112/'Per $100K GDP'!M$313*100</f>
        <v>395.1705565529623</v>
      </c>
      <c r="N108" s="182">
        <f>+Download!N112/'Per $100K GDP'!N$313*100</f>
        <v>365.78974064180164</v>
      </c>
      <c r="O108" s="182">
        <f>+Download!O112/'Per $100K GDP'!O$313*100</f>
        <v>342.41665439190842</v>
      </c>
      <c r="P108" s="182">
        <f>+Download!P112/'Per $100K GDP'!P$313*100</f>
        <v>363.8087245714641</v>
      </c>
      <c r="Q108" s="182">
        <f>+Download!Q112/'Per $100K GDP'!Q$313*100</f>
        <v>390.82252866120177</v>
      </c>
      <c r="R108" s="182">
        <f>+Download!R112/'Per $100K GDP'!R$313*100</f>
        <v>389.06332490483203</v>
      </c>
      <c r="S108" s="182">
        <f>+Download!S112/'Per $100K GDP'!S$313*100</f>
        <v>380.80544346862888</v>
      </c>
      <c r="T108" s="182">
        <f>+Download!T112/'Per $100K GDP'!T$313*100</f>
        <v>358.27181229083891</v>
      </c>
      <c r="U108" s="182">
        <f>+Download!U112/'Per $100K GDP'!U$313*100</f>
        <v>332.44530365899658</v>
      </c>
      <c r="V108" s="182">
        <f>+Download!V112/'Per $100K GDP'!V$313*100</f>
        <v>306.91919417519097</v>
      </c>
      <c r="W108" s="182">
        <f>+Download!W112/'Per $100K GDP'!W$313*100</f>
        <v>278.42910467378158</v>
      </c>
      <c r="X108" s="182">
        <f>+Download!X112/'Per $100K GDP'!X$313*100</f>
        <v>272.36357186496127</v>
      </c>
      <c r="Y108" s="182">
        <f>+Download!Y112/'Per $100K GDP'!Y$313*100</f>
        <v>263.25653597864567</v>
      </c>
      <c r="Z108" s="182">
        <f>+Download!Z112/'Per $100K GDP'!Z$313*100</f>
        <v>253.92345245428385</v>
      </c>
      <c r="AA108" s="182">
        <f>+Download!AA112/'Per $100K GDP'!AA$313*100</f>
        <v>294.4301295400798</v>
      </c>
      <c r="AB108" s="182">
        <f>+Download!AB112/'Per $100K GDP'!AB$313*100</f>
        <v>326.36533593633669</v>
      </c>
      <c r="AC108" s="182">
        <f>+Download!AC112/'Per $100K GDP'!AC$313*100</f>
        <v>325.87730527818508</v>
      </c>
      <c r="AD108" s="182">
        <f>+Download!AD112/'Per $100K GDP'!AD$313*100</f>
        <v>317.28865082902803</v>
      </c>
      <c r="AE108" s="182">
        <f>+Download!AE112/'Per $100K GDP'!AE$313*100</f>
        <v>286.89022474498881</v>
      </c>
      <c r="AF108" s="182">
        <f>+Download!AF112/'Per $100K GDP'!AF$313*100</f>
        <v>267.93606464032973</v>
      </c>
      <c r="AG108" s="182">
        <f>+Download!AG112/'Per $100K GDP'!AG$313*100</f>
        <v>262.85155328625143</v>
      </c>
      <c r="AH108" s="182">
        <f>+Download!AH112/'Per $100K GDP'!AH$313*100</f>
        <v>302.88880629793562</v>
      </c>
      <c r="AI108" s="182">
        <f>+Download!AI112/'Per $100K GDP'!AI$313*100</f>
        <v>365.69522471910113</v>
      </c>
      <c r="AJ108" s="182">
        <f>+Download!AJ112/'Per $100K GDP'!AJ$313*100</f>
        <v>415.85758498477514</v>
      </c>
      <c r="AK108" s="182">
        <f>+Download!AK112/'Per $100K GDP'!AK$313*100</f>
        <v>342.61470545665077</v>
      </c>
      <c r="AL108" s="182">
        <f>+Download!AL112/'Per $100K GDP'!AL$313*100</f>
        <v>318.70215727209461</v>
      </c>
      <c r="AM108" s="182"/>
      <c r="AN108" s="182">
        <f>+Download!AN112/'Per $100K GDP'!AN$313*100</f>
        <v>313.3222129552405</v>
      </c>
      <c r="AO108" s="182">
        <f>+Download!AO112/'Per $100K GDP'!AO$313*100</f>
        <v>257.33213503941909</v>
      </c>
    </row>
    <row r="109" spans="1:41">
      <c r="A109" s="171" t="s">
        <v>431</v>
      </c>
      <c r="B109" s="196"/>
      <c r="C109" s="196"/>
      <c r="D109" s="196"/>
      <c r="E109" s="196"/>
      <c r="F109" s="196"/>
      <c r="G109" s="196"/>
      <c r="H109" s="196"/>
      <c r="I109" s="196"/>
      <c r="J109" s="196"/>
      <c r="K109" s="196"/>
      <c r="L109" s="196"/>
      <c r="M109" s="196"/>
      <c r="N109" s="184"/>
      <c r="O109" s="184"/>
      <c r="P109" s="184"/>
      <c r="Q109" s="184"/>
      <c r="R109" s="184"/>
      <c r="S109" s="184"/>
      <c r="T109" s="184"/>
      <c r="U109" s="184"/>
      <c r="V109" s="184"/>
      <c r="W109" s="184"/>
      <c r="X109" s="184"/>
      <c r="Y109" s="184"/>
      <c r="Z109" s="184"/>
      <c r="AA109" s="184"/>
      <c r="AB109" s="184"/>
      <c r="AC109" s="184"/>
      <c r="AD109" s="184"/>
      <c r="AE109" s="183"/>
      <c r="AF109" s="183"/>
      <c r="AG109" s="183"/>
      <c r="AH109" s="183"/>
      <c r="AI109" s="183"/>
      <c r="AJ109" s="183"/>
      <c r="AK109" s="183"/>
      <c r="AL109" s="183"/>
      <c r="AM109" s="183"/>
      <c r="AN109" s="183"/>
      <c r="AO109" s="183"/>
    </row>
    <row r="110" spans="1:41">
      <c r="A110" s="175"/>
      <c r="B110" s="195"/>
      <c r="C110" s="195"/>
      <c r="D110" s="195"/>
      <c r="E110" s="195"/>
      <c r="F110" s="195"/>
      <c r="G110" s="195"/>
      <c r="H110" s="195"/>
      <c r="I110" s="195"/>
      <c r="J110" s="195"/>
      <c r="K110" s="195"/>
      <c r="L110" s="195"/>
      <c r="M110" s="195"/>
      <c r="N110" s="195"/>
      <c r="O110" s="195"/>
      <c r="P110" s="195"/>
      <c r="Q110" s="195"/>
      <c r="R110" s="195"/>
      <c r="S110" s="195"/>
      <c r="T110" s="195"/>
      <c r="U110" s="195"/>
      <c r="V110" s="195"/>
      <c r="W110" s="195"/>
      <c r="X110" s="195"/>
      <c r="Y110" s="195"/>
      <c r="Z110" s="195"/>
      <c r="AA110" s="195"/>
      <c r="AB110" s="195"/>
      <c r="AC110" s="195"/>
      <c r="AD110" s="195"/>
      <c r="AE110" s="183"/>
      <c r="AF110" s="183"/>
      <c r="AG110" s="183"/>
      <c r="AH110" s="183"/>
      <c r="AI110" s="183"/>
      <c r="AJ110" s="183"/>
      <c r="AK110" s="183"/>
      <c r="AL110" s="183"/>
      <c r="AM110" s="202"/>
      <c r="AN110" s="202"/>
      <c r="AO110" s="202"/>
    </row>
    <row r="111" spans="1:41">
      <c r="A111" s="171" t="s">
        <v>321</v>
      </c>
      <c r="B111" s="188">
        <f>+Download!B115/'Per $100K GDP'!B$313*100</f>
        <v>142.08585725572823</v>
      </c>
      <c r="C111" s="188">
        <f>+Download!C115/'Per $100K GDP'!C$313*100</f>
        <v>135.95330739299612</v>
      </c>
      <c r="D111" s="188">
        <f>+Download!D115/'Per $100K GDP'!D$313*100</f>
        <v>132.97339816933638</v>
      </c>
      <c r="E111" s="188">
        <f>+Download!E115/'Per $100K GDP'!E$313*100</f>
        <v>126.94366556206984</v>
      </c>
      <c r="F111" s="188">
        <f>+Download!F115/'Per $100K GDP'!F$313*100</f>
        <v>127.10099882313889</v>
      </c>
      <c r="G111" s="188">
        <f>+Download!G115/'Per $100K GDP'!G$313*100</f>
        <v>125.07412950778007</v>
      </c>
      <c r="H111" s="188">
        <f>+Download!H115/'Per $100K GDP'!H$313*100</f>
        <v>115.86723335357215</v>
      </c>
      <c r="I111" s="188">
        <f>+Download!I115/'Per $100K GDP'!I$313*100</f>
        <v>111.4415511427501</v>
      </c>
      <c r="J111" s="188">
        <f>+Download!J115/'Per $100K GDP'!J$313*100</f>
        <v>104.53914155331671</v>
      </c>
      <c r="K111" s="188">
        <f>+Download!K115/'Per $100K GDP'!K$313*100</f>
        <v>98.600974508040736</v>
      </c>
      <c r="L111" s="188">
        <f>+Download!L115/'Per $100K GDP'!L$313*100</f>
        <v>90.357122073286646</v>
      </c>
      <c r="M111" s="188">
        <f>+Download!M115/'Per $100K GDP'!M$313*100</f>
        <v>81.615798922800721</v>
      </c>
      <c r="N111" s="188">
        <f>+Download!N115/'Per $100K GDP'!N$313*100</f>
        <v>76.4548743786562</v>
      </c>
      <c r="O111" s="188">
        <f>+Download!O115/'Per $100K GDP'!O$313*100</f>
        <v>74.761460532560847</v>
      </c>
      <c r="P111" s="188">
        <f>+Download!P115/'Per $100K GDP'!P$313*100</f>
        <v>74.409063359597184</v>
      </c>
      <c r="Q111" s="188">
        <f>+Download!Q115/'Per $100K GDP'!Q$313*100</f>
        <v>70.714800806487219</v>
      </c>
      <c r="R111" s="188">
        <f>+Download!R115/'Per $100K GDP'!R$313*100</f>
        <v>64.755897635388592</v>
      </c>
      <c r="S111" s="188">
        <f>+Download!S115/'Per $100K GDP'!S$313*100</f>
        <v>59.999472532109607</v>
      </c>
      <c r="T111" s="188">
        <f>+Download!T115/'Per $100K GDP'!T$313*100</f>
        <v>56.014439166238418</v>
      </c>
      <c r="U111" s="188">
        <f>+Download!U115/'Per $100K GDP'!U$313*100</f>
        <v>52.079403998491138</v>
      </c>
      <c r="V111" s="188">
        <f>+Download!V115/'Per $100K GDP'!V$313*100</f>
        <v>48.387457006298298</v>
      </c>
      <c r="W111" s="188">
        <f>+Download!W115/'Per $100K GDP'!W$313*100</f>
        <v>47.032227537984333</v>
      </c>
      <c r="X111" s="188">
        <f>+Download!X115/'Per $100K GDP'!X$313*100</f>
        <v>46.914723793382073</v>
      </c>
      <c r="Y111" s="188">
        <f>+Download!Y115/'Per $100K GDP'!Y$313*100</f>
        <v>44.611248887795085</v>
      </c>
      <c r="Z111" s="188">
        <f>+Download!Z115/'Per $100K GDP'!Z$313*100</f>
        <v>42.236298945471596</v>
      </c>
      <c r="AA111" s="188">
        <f>+Download!AA115/'Per $100K GDP'!AA$313*100</f>
        <v>40.865130069535141</v>
      </c>
      <c r="AB111" s="188">
        <f>+Download!AB115/'Per $100K GDP'!AB$313*100</f>
        <v>38.002746389160038</v>
      </c>
      <c r="AC111" s="188">
        <f>+Download!AC115/'Per $100K GDP'!AC$313*100</f>
        <v>34.595659831327737</v>
      </c>
      <c r="AD111" s="188">
        <f>+Download!AD115/'Per $100K GDP'!AD$313*100</f>
        <v>31.845783977726949</v>
      </c>
      <c r="AE111" s="188">
        <f>+Download!AE115/'Per $100K GDP'!AE$313*100</f>
        <v>29.728616411480917</v>
      </c>
      <c r="AF111" s="188">
        <f>+Download!AF115/'Per $100K GDP'!AF$313*100</f>
        <v>28.259808573520239</v>
      </c>
      <c r="AG111" s="188">
        <f>+Download!AG115/'Per $100K GDP'!AG$313*100</f>
        <v>28.741692450709692</v>
      </c>
      <c r="AH111" s="188">
        <f>+Download!AH115/'Per $100K GDP'!AH$313*100</f>
        <v>27.685238368753591</v>
      </c>
      <c r="AI111" s="188">
        <f>+Download!AI115/'Per $100K GDP'!AI$313*100</f>
        <v>26.236735330836453</v>
      </c>
      <c r="AJ111" s="188">
        <f>+Download!AJ115/'Per $100K GDP'!AJ$313*100</f>
        <v>23.336494783607048</v>
      </c>
      <c r="AK111" s="188">
        <f>+Download!AK115/'Per $100K GDP'!AK$313*100</f>
        <v>21.493703864524534</v>
      </c>
      <c r="AL111" s="188">
        <f>+Download!AL115/'Per $100K GDP'!AL$313*100</f>
        <v>20.1345395499884</v>
      </c>
      <c r="AM111" s="182"/>
      <c r="AN111" s="182">
        <f>+Download!AN115/'Per $100K GDP'!AN$313*100</f>
        <v>20.350291909924938</v>
      </c>
      <c r="AO111" s="182">
        <f>+Download!AO115/'Per $100K GDP'!AO$313*100</f>
        <v>22.583687779181719</v>
      </c>
    </row>
    <row r="112" spans="1:41">
      <c r="A112" s="171" t="s">
        <v>424</v>
      </c>
      <c r="B112" s="182">
        <f>+Download!B116/'Per $100K GDP'!B$313*100</f>
        <v>139.32051619699763</v>
      </c>
      <c r="C112" s="182">
        <f>+Download!C116/'Per $100K GDP'!C$313*100</f>
        <v>133.38521400778208</v>
      </c>
      <c r="D112" s="182">
        <f>+Download!D116/'Per $100K GDP'!D$313*100</f>
        <v>130.86384439359267</v>
      </c>
      <c r="E112" s="182">
        <f>+Download!E116/'Per $100K GDP'!E$313*100</f>
        <v>124.52204945195004</v>
      </c>
      <c r="F112" s="182">
        <f>+Download!F116/'Per $100K GDP'!F$313*100</f>
        <v>124.92833217658952</v>
      </c>
      <c r="G112" s="182">
        <f>+Download!G116/'Per $100K GDP'!G$313*100</f>
        <v>122.87142413374374</v>
      </c>
      <c r="H112" s="182">
        <f>+Download!H116/'Per $100K GDP'!H$313*100</f>
        <v>113.69156041287187</v>
      </c>
      <c r="I112" s="182">
        <f>+Download!I116/'Per $100K GDP'!I$313*100</f>
        <v>109.40427126264521</v>
      </c>
      <c r="J112" s="182">
        <f>+Download!J116/'Per $100K GDP'!J$313*100</f>
        <v>102.40074072441084</v>
      </c>
      <c r="K112" s="182">
        <f>+Download!K116/'Per $100K GDP'!K$313*100</f>
        <v>96.467931157071462</v>
      </c>
      <c r="L112" s="182">
        <f>+Download!L116/'Per $100K GDP'!L$313*100</f>
        <v>88.009931912087055</v>
      </c>
      <c r="M112" s="182">
        <f>+Download!M116/'Per $100K GDP'!M$313*100</f>
        <v>79.497307001795335</v>
      </c>
      <c r="N112" s="182">
        <f>+Download!N116/'Per $100K GDP'!N$313*100</f>
        <v>74.476718628478679</v>
      </c>
      <c r="O112" s="182">
        <f>+Download!O116/'Per $100K GDP'!O$313*100</f>
        <v>72.977529009345176</v>
      </c>
      <c r="P112" s="182">
        <f>+Download!P116/'Per $100K GDP'!P$313*100</f>
        <v>72.777285654342862</v>
      </c>
      <c r="Q112" s="182">
        <f>+Download!Q116/'Per $100K GDP'!Q$313*100</f>
        <v>69.301976482361766</v>
      </c>
      <c r="R112" s="182">
        <f>+Download!R116/'Per $100K GDP'!R$313*100</f>
        <v>63.394370502097864</v>
      </c>
      <c r="S112" s="182">
        <f>+Download!S116/'Per $100K GDP'!S$313*100</f>
        <v>58.825856475987024</v>
      </c>
      <c r="T112" s="182">
        <f>+Download!T116/'Per $100K GDP'!T$313*100</f>
        <v>55.011719288570248</v>
      </c>
      <c r="U112" s="182">
        <f>+Download!U116/'Per $100K GDP'!U$313*100</f>
        <v>51.207091663523194</v>
      </c>
      <c r="V112" s="182">
        <f>+Download!V116/'Per $100K GDP'!V$313*100</f>
        <v>47.561084558002413</v>
      </c>
      <c r="W112" s="182">
        <f>+Download!W116/'Per $100K GDP'!W$313*100</f>
        <v>46.264654855160089</v>
      </c>
      <c r="X112" s="182">
        <f>+Download!X116/'Per $100K GDP'!X$313*100</f>
        <v>46.224946295894838</v>
      </c>
      <c r="Y112" s="182">
        <f>+Download!Y116/'Per $100K GDP'!Y$313*100</f>
        <v>43.986521023039202</v>
      </c>
      <c r="Z112" s="182">
        <f>+Download!Z116/'Per $100K GDP'!Z$313*100</f>
        <v>41.67547738785867</v>
      </c>
      <c r="AA112" s="182">
        <f>+Download!AA116/'Per $100K GDP'!AA$313*100</f>
        <v>40.397444495429035</v>
      </c>
      <c r="AB112" s="182">
        <f>+Download!AB116/'Per $100K GDP'!AB$313*100</f>
        <v>37.580861307347419</v>
      </c>
      <c r="AC112" s="182">
        <f>+Download!AC116/'Per $100K GDP'!AC$313*100</f>
        <v>34.207729131267989</v>
      </c>
      <c r="AD112" s="182">
        <f>+Download!AD116/'Per $100K GDP'!AD$313*100</f>
        <v>31.48041243140149</v>
      </c>
      <c r="AE112" s="182">
        <f>+Download!AE116/'Per $100K GDP'!AE$313*100</f>
        <v>29.372543269868533</v>
      </c>
      <c r="AF112" s="182">
        <f>+Download!AF116/'Per $100K GDP'!AF$313*100</f>
        <v>27.961552018654594</v>
      </c>
      <c r="AG112" s="182">
        <f>+Download!AG116/'Per $100K GDP'!AG$313*100</f>
        <v>28.478070844837873</v>
      </c>
      <c r="AH112" s="182">
        <f>+Download!AH116/'Per $100K GDP'!AH$313*100</f>
        <v>27.448727911612664</v>
      </c>
      <c r="AI112" s="182">
        <f>+Download!AI116/'Per $100K GDP'!AI$313*100</f>
        <v>26.041666666666664</v>
      </c>
      <c r="AJ112" s="182">
        <f>+Download!AJ116/'Per $100K GDP'!AJ$313*100</f>
        <v>23.161783057954377</v>
      </c>
      <c r="AK112" s="182">
        <f>+Download!AK116/'Per $100K GDP'!AK$313*100</f>
        <v>21.336903555748542</v>
      </c>
      <c r="AL112" s="182">
        <f>+Download!AL116/'Per $100K GDP'!AL$313*100</f>
        <v>19.98376246810485</v>
      </c>
      <c r="AM112" s="182"/>
      <c r="AN112" s="182">
        <f>+Download!AN116/'Per $100K GDP'!AN$313*100</f>
        <v>20.211287183764249</v>
      </c>
      <c r="AO112" s="182">
        <f>+Download!AO116/'Per $100K GDP'!AO$313*100</f>
        <v>22.490256446761936</v>
      </c>
    </row>
    <row r="113" spans="1:41">
      <c r="A113" s="171" t="s">
        <v>322</v>
      </c>
      <c r="B113" s="182">
        <f>+Download!B117/'Per $100K GDP'!B$313*100</f>
        <v>2.7214467562110443</v>
      </c>
      <c r="C113" s="182">
        <f>+Download!C117/'Per $100K GDP'!C$313*100</f>
        <v>2.5680933852140075</v>
      </c>
      <c r="D113" s="182">
        <f>+Download!D117/'Per $100K GDP'!D$313*100</f>
        <v>2.1095537757437071</v>
      </c>
      <c r="E113" s="182">
        <f>+Download!E117/'Per $100K GDP'!E$313*100</f>
        <v>2.4216161101198059</v>
      </c>
      <c r="F113" s="182">
        <f>+Download!F117/'Per $100K GDP'!F$313*100</f>
        <v>2.1726666465493829</v>
      </c>
      <c r="G113" s="182">
        <f>+Download!G117/'Per $100K GDP'!G$313*100</f>
        <v>2.2027053740363165</v>
      </c>
      <c r="H113" s="182">
        <f>+Download!H117/'Per $100K GDP'!H$313*100</f>
        <v>2.1756729407002631</v>
      </c>
      <c r="I113" s="182">
        <f>+Download!I117/'Per $100K GDP'!I$313*100</f>
        <v>2.0372798801049083</v>
      </c>
      <c r="J113" s="182">
        <f>+Download!J117/'Per $100K GDP'!J$313*100</f>
        <v>2.1163554595357246</v>
      </c>
      <c r="K113" s="182">
        <f>+Download!K117/'Per $100K GDP'!K$313*100</f>
        <v>2.1330433509692801</v>
      </c>
      <c r="L113" s="182">
        <f>+Download!L117/'Per $100K GDP'!L$313*100</f>
        <v>2.3665884269946265</v>
      </c>
      <c r="M113" s="182">
        <f>+Download!M117/'Per $100K GDP'!M$313*100</f>
        <v>2.1364452423698386</v>
      </c>
      <c r="N113" s="182">
        <f>+Download!N117/'Per $100K GDP'!N$313*100</f>
        <v>1.9781557501775264</v>
      </c>
      <c r="O113" s="182">
        <f>+Download!O117/'Per $100K GDP'!O$313*100</f>
        <v>1.7675651789659741</v>
      </c>
      <c r="P113" s="182">
        <f>+Download!P117/'Per $100K GDP'!P$313*100</f>
        <v>1.6317777052543243</v>
      </c>
      <c r="Q113" s="182">
        <f>+Download!Q117/'Per $100K GDP'!Q$313*100</f>
        <v>1.4128243241254472</v>
      </c>
      <c r="R113" s="182">
        <f>+Download!R117/'Per $100K GDP'!R$313*100</f>
        <v>1.3615271332907277</v>
      </c>
      <c r="S113" s="182">
        <f>+Download!S117/'Per $100K GDP'!S$313*100</f>
        <v>1.1736160561225835</v>
      </c>
      <c r="T113" s="182">
        <f>+Download!T117/'Per $100K GDP'!T$313*100</f>
        <v>1.0027198776681749</v>
      </c>
      <c r="U113" s="182">
        <f>+Download!U117/'Per $100K GDP'!U$313*100</f>
        <v>0.87231233496793659</v>
      </c>
      <c r="V113" s="182">
        <f>+Download!V117/'Per $100K GDP'!V$313*100</f>
        <v>0.82637244829588608</v>
      </c>
      <c r="W113" s="182">
        <f>+Download!W117/'Per $100K GDP'!W$313*100</f>
        <v>0.76757268282424684</v>
      </c>
      <c r="X113" s="182">
        <f>+Download!X117/'Per $100K GDP'!X$313*100</f>
        <v>0.68977749748723904</v>
      </c>
      <c r="Y113" s="182">
        <f>+Download!Y117/'Per $100K GDP'!Y$313*100</f>
        <v>0.62472786475588282</v>
      </c>
      <c r="Z113" s="182">
        <f>+Download!Z117/'Per $100K GDP'!Z$313*100</f>
        <v>0.56082155761292285</v>
      </c>
      <c r="AA113" s="182">
        <f>+Download!AA117/'Per $100K GDP'!AA$313*100</f>
        <v>0.4676855741061029</v>
      </c>
      <c r="AB113" s="182">
        <f>+Download!AB117/'Per $100K GDP'!AB$313*100</f>
        <v>0.4218850818126168</v>
      </c>
      <c r="AC113" s="182">
        <f>+Download!AC117/'Per $100K GDP'!AC$313*100</f>
        <v>0.38793070005974134</v>
      </c>
      <c r="AD113" s="182">
        <f>+Download!AD117/'Per $100K GDP'!AD$313*100</f>
        <v>0.36537154632545832</v>
      </c>
      <c r="AE113" s="182">
        <f>+Download!AE117/'Per $100K GDP'!AE$313*100</f>
        <v>0.35607314161238302</v>
      </c>
      <c r="AF113" s="182">
        <f>+Download!AF117/'Per $100K GDP'!AF$313*100</f>
        <v>0.298256554865649</v>
      </c>
      <c r="AG113" s="182">
        <f>+Download!AG117/'Per $100K GDP'!AG$313*100</f>
        <v>0.26362160587182443</v>
      </c>
      <c r="AH113" s="182">
        <f>+Download!AH117/'Per $100K GDP'!AH$313*100</f>
        <v>0.23651045714092644</v>
      </c>
      <c r="AI113" s="182">
        <f>+Download!AI117/'Per $100K GDP'!AI$313*100</f>
        <v>0.19506866416978777</v>
      </c>
      <c r="AJ113" s="182">
        <f>+Download!AJ117/'Per $100K GDP'!AJ$313*100</f>
        <v>0.17471172565267309</v>
      </c>
      <c r="AK113" s="182">
        <f>+Download!AK117/'Per $100K GDP'!AK$313*100</f>
        <v>0.15680030877599269</v>
      </c>
      <c r="AL113" s="182">
        <f>+Download!AL117/'Per $100K GDP'!AL$313*100</f>
        <v>0.15077708188355371</v>
      </c>
      <c r="AM113" s="182"/>
      <c r="AN113" s="182">
        <f>+Download!AN117/'Per $100K GDP'!AN$313*100</f>
        <v>0.13900472616068948</v>
      </c>
      <c r="AO113" s="182">
        <f>+Download!AO117/'Per $100K GDP'!AO$313*100</f>
        <v>9.343133241978252E-2</v>
      </c>
    </row>
    <row r="114" spans="1:41">
      <c r="A114" s="171"/>
      <c r="B114" s="196"/>
      <c r="C114" s="196"/>
      <c r="D114" s="196"/>
      <c r="E114" s="196"/>
      <c r="F114" s="196"/>
      <c r="G114" s="196"/>
      <c r="H114" s="196"/>
      <c r="I114" s="196"/>
      <c r="J114" s="196"/>
      <c r="K114" s="196"/>
      <c r="L114" s="196"/>
      <c r="M114" s="196"/>
      <c r="N114" s="184"/>
      <c r="O114" s="184"/>
      <c r="P114" s="184"/>
      <c r="Q114" s="184"/>
      <c r="R114" s="184"/>
      <c r="S114" s="184"/>
      <c r="T114" s="184"/>
      <c r="U114" s="184"/>
      <c r="V114" s="184"/>
      <c r="W114" s="184"/>
      <c r="X114" s="184"/>
      <c r="Y114" s="184"/>
      <c r="Z114" s="184"/>
      <c r="AA114" s="184"/>
      <c r="AB114" s="184"/>
      <c r="AC114" s="184"/>
      <c r="AD114" s="184"/>
      <c r="AE114" s="183"/>
      <c r="AF114" s="183"/>
      <c r="AG114" s="183"/>
      <c r="AH114" s="183"/>
      <c r="AI114" s="183"/>
      <c r="AJ114" s="183"/>
      <c r="AK114" s="183"/>
      <c r="AL114" s="183"/>
      <c r="AM114" s="183"/>
      <c r="AN114" s="183"/>
      <c r="AO114" s="183"/>
    </row>
    <row r="115" spans="1:41">
      <c r="A115" s="173" t="s">
        <v>323</v>
      </c>
      <c r="B115" s="219">
        <f>+Download!B119/'Per $100K GDP'!B$313*100</f>
        <v>806.60170309893783</v>
      </c>
      <c r="C115" s="219">
        <f>+Download!C119/'Per $100K GDP'!C$313*100</f>
        <v>729.37743190661479</v>
      </c>
      <c r="D115" s="219">
        <f>+Download!D119/'Per $100K GDP'!D$313*100</f>
        <v>869.88701372997707</v>
      </c>
      <c r="E115" s="219">
        <f>+Download!E119/'Per $100K GDP'!E$313*100</f>
        <v>1301.2681621208258</v>
      </c>
      <c r="F115" s="219">
        <f>+Download!F119/'Per $100K GDP'!F$313*100</f>
        <v>1095.718036150759</v>
      </c>
      <c r="G115" s="219">
        <f>+Download!G119/'Per $100K GDP'!G$313*100</f>
        <v>996.86538081387152</v>
      </c>
      <c r="H115" s="219">
        <f>+Download!H119/'Per $100K GDP'!H$313*100</f>
        <v>945.17810159886653</v>
      </c>
      <c r="I115" s="219">
        <f>+Download!I119/'Per $100K GDP'!I$313*100</f>
        <v>842.82502810041217</v>
      </c>
      <c r="J115" s="219">
        <f>+Download!J119/'Per $100K GDP'!J$313*100</f>
        <v>725.71151429642202</v>
      </c>
      <c r="K115" s="219">
        <f>+Download!K119/'Per $100K GDP'!K$313*100</f>
        <v>678.74694159225419</v>
      </c>
      <c r="L115" s="219">
        <f>+Download!L119/'Per $100K GDP'!L$313*100</f>
        <v>683.34270916180083</v>
      </c>
      <c r="M115" s="219">
        <f>+Download!M119/'Per $100K GDP'!M$313*100</f>
        <v>617.34290843806104</v>
      </c>
      <c r="N115" s="219">
        <f>+Download!N119/'Per $100K GDP'!N$313*100</f>
        <v>597.58901700875788</v>
      </c>
      <c r="O115" s="219">
        <f>+Download!O119/'Per $100K GDP'!O$313*100</f>
        <v>693.96572887514105</v>
      </c>
      <c r="P115" s="219">
        <f>+Download!P119/'Per $100K GDP'!P$313*100</f>
        <v>708.17598334032675</v>
      </c>
      <c r="Q115" s="219">
        <f>+Download!Q119/'Per $100K GDP'!Q$313*100</f>
        <v>707.25102650517306</v>
      </c>
      <c r="R115" s="219">
        <f>+Download!R119/'Per $100K GDP'!R$313*100</f>
        <v>767.24832587735148</v>
      </c>
      <c r="S115" s="219">
        <f>+Download!S119/'Per $100K GDP'!S$313*100</f>
        <v>758.02410528259099</v>
      </c>
      <c r="T115" s="219">
        <f>+Download!T119/'Per $100K GDP'!T$313*100</f>
        <v>677.01139340460998</v>
      </c>
      <c r="U115" s="219">
        <f>+Download!U119/'Per $100K GDP'!U$313*100</f>
        <v>671.02036967182187</v>
      </c>
      <c r="V115" s="219">
        <f>+Download!V119/'Per $100K GDP'!V$313*100</f>
        <v>644.04565149417078</v>
      </c>
      <c r="W115" s="219">
        <f>+Download!W119/'Per $100K GDP'!W$313*100</f>
        <v>740.38168340255504</v>
      </c>
      <c r="X115" s="219">
        <f>+Download!X119/'Per $100K GDP'!X$313*100</f>
        <v>678.59324806369591</v>
      </c>
      <c r="Y115" s="219">
        <f>+Download!Y119/'Per $100K GDP'!Y$313*100</f>
        <v>626.92387785623691</v>
      </c>
      <c r="Z115" s="219">
        <f>+Download!Z119/'Per $100K GDP'!Z$313*100</f>
        <v>615.88320201528018</v>
      </c>
      <c r="AA115" s="219">
        <f>+Download!AA119/'Per $100K GDP'!AA$313*100</f>
        <v>595.84906992340552</v>
      </c>
      <c r="AB115" s="219">
        <f>+Download!AB119/'Per $100K GDP'!AB$313*100</f>
        <v>577.85847823569304</v>
      </c>
      <c r="AC115" s="219">
        <f>+Download!AC119/'Per $100K GDP'!AC$313*100</f>
        <v>567.10813180333469</v>
      </c>
      <c r="AD115" s="219">
        <f>+Download!AD119/'Per $100K GDP'!AD$313*100</f>
        <v>540.46489875554448</v>
      </c>
      <c r="AE115" s="219">
        <f>+Download!AE119/'Per $100K GDP'!AE$313*100</f>
        <v>454.30045591325785</v>
      </c>
      <c r="AF115" s="219">
        <f>+Download!AF119/'Per $100K GDP'!AF$313*100</f>
        <v>456.42742875735473</v>
      </c>
      <c r="AG115" s="219">
        <f>+Download!AG119/'Per $100K GDP'!AG$313*100</f>
        <v>433.47023157076848</v>
      </c>
      <c r="AH115" s="219">
        <f>+Download!AH119/'Per $100K GDP'!AH$313*100</f>
        <v>452.13366219549283</v>
      </c>
      <c r="AI115" s="219">
        <f>+Download!AI119/'Per $100K GDP'!AI$313*100</f>
        <v>470.64216604244695</v>
      </c>
      <c r="AJ115" s="219">
        <f>+Download!AJ119/'Per $100K GDP'!AJ$313*100</f>
        <v>493.31727649378524</v>
      </c>
      <c r="AK115" s="219">
        <f>+Download!AK119/'Per $100K GDP'!AK$313*100</f>
        <v>506.62782843633909</v>
      </c>
      <c r="AL115" s="219">
        <f>+Download!AL119/'Per $100K GDP'!AL$313*100</f>
        <v>541.45209928090935</v>
      </c>
      <c r="AM115" s="219"/>
      <c r="AN115" s="219">
        <f>+Download!AN119/'Per $100K GDP'!AN$313*100</f>
        <v>533.21100917431193</v>
      </c>
      <c r="AO115" s="219">
        <f>+Download!AO119/'Per $100K GDP'!AO$313*100</f>
        <v>562.16297983662866</v>
      </c>
    </row>
    <row r="116" spans="1:41">
      <c r="A116" s="171"/>
      <c r="B116" s="196"/>
      <c r="C116" s="196"/>
      <c r="D116" s="196"/>
      <c r="E116" s="196"/>
      <c r="F116" s="196"/>
      <c r="G116" s="196"/>
      <c r="H116" s="196"/>
      <c r="I116" s="196"/>
      <c r="J116" s="196"/>
      <c r="K116" s="196"/>
      <c r="L116" s="196"/>
      <c r="M116" s="196"/>
      <c r="N116" s="184"/>
      <c r="O116" s="184"/>
      <c r="P116" s="184"/>
      <c r="Q116" s="184"/>
      <c r="R116" s="184"/>
      <c r="S116" s="184"/>
      <c r="T116" s="184"/>
      <c r="U116" s="184"/>
      <c r="V116" s="184"/>
      <c r="W116" s="184"/>
      <c r="X116" s="184"/>
      <c r="Y116" s="184"/>
      <c r="Z116" s="184"/>
      <c r="AA116" s="184"/>
      <c r="AB116" s="184"/>
      <c r="AC116" s="184"/>
      <c r="AD116" s="184"/>
      <c r="AE116" s="182"/>
      <c r="AF116" s="182"/>
      <c r="AG116" s="182"/>
      <c r="AH116" s="182"/>
      <c r="AI116" s="182"/>
      <c r="AJ116" s="185"/>
      <c r="AK116" s="182"/>
      <c r="AL116" s="183"/>
      <c r="AM116" s="183"/>
      <c r="AN116" s="183"/>
      <c r="AO116" s="183"/>
    </row>
    <row r="117" spans="1:41">
      <c r="A117" s="176" t="s">
        <v>172</v>
      </c>
      <c r="B117" s="188">
        <f>+Download!B121/'Per $100K GDP'!B$313*100</f>
        <v>441.31331753138443</v>
      </c>
      <c r="C117" s="188">
        <f>+Download!C121/'Per $100K GDP'!C$313*100</f>
        <v>381.6342412451362</v>
      </c>
      <c r="D117" s="188">
        <f>+Download!D121/'Per $100K GDP'!D$313*100</f>
        <v>556.45737986270024</v>
      </c>
      <c r="E117" s="188">
        <f>+Download!E121/'Per $100K GDP'!E$313*100</f>
        <v>1087.4330869232729</v>
      </c>
      <c r="F117" s="188">
        <f>+Download!F121/'Per $100K GDP'!F$313*100</f>
        <v>865.14378828570568</v>
      </c>
      <c r="G117" s="188">
        <f>+Download!G121/'Per $100K GDP'!G$313*100</f>
        <v>680.18412357741943</v>
      </c>
      <c r="H117" s="188">
        <f>+Download!H121/'Per $100K GDP'!H$313*100</f>
        <v>563.62578425419952</v>
      </c>
      <c r="I117" s="188">
        <f>+Download!I121/'Per $100K GDP'!I$313*100</f>
        <v>447.19464218808548</v>
      </c>
      <c r="J117" s="188">
        <f>+Download!J121/'Per $100K GDP'!J$313*100</f>
        <v>353.89431449923944</v>
      </c>
      <c r="K117" s="188">
        <f>+Download!K121/'Per $100K GDP'!K$313*100</f>
        <v>310.42054413517644</v>
      </c>
      <c r="L117" s="188">
        <f>+Download!L121/'Per $100K GDP'!L$313*100</f>
        <v>313.96093189268879</v>
      </c>
      <c r="M117" s="188">
        <f>+Download!M121/'Per $100K GDP'!M$313*100</f>
        <v>236.03231597845598</v>
      </c>
      <c r="N117" s="188">
        <f>+Download!N121/'Per $100K GDP'!N$313*100</f>
        <v>263.60193419673351</v>
      </c>
      <c r="O117" s="188">
        <f>+Download!O121/'Per $100K GDP'!O$313*100</f>
        <v>299.09494116299243</v>
      </c>
      <c r="P117" s="188">
        <f>+Download!P121/'Per $100K GDP'!P$313*100</f>
        <v>339.34759973269928</v>
      </c>
      <c r="Q117" s="188">
        <f>+Download!Q121/'Per $100K GDP'!Q$313*100</f>
        <v>360.88831329379389</v>
      </c>
      <c r="R117" s="188">
        <f>+Download!R121/'Per $100K GDP'!R$313*100</f>
        <v>433.82700269526799</v>
      </c>
      <c r="S117" s="188">
        <f>+Download!S121/'Per $100K GDP'!S$313*100</f>
        <v>355.2628108763879</v>
      </c>
      <c r="T117" s="188">
        <f>+Download!T121/'Per $100K GDP'!T$313*100</f>
        <v>318.9526590877756</v>
      </c>
      <c r="U117" s="188">
        <f>+Download!U121/'Per $100K GDP'!U$313*100</f>
        <v>328.07195397963034</v>
      </c>
      <c r="V117" s="188">
        <f>+Download!V121/'Per $100K GDP'!V$313*100</f>
        <v>241.93728503149151</v>
      </c>
      <c r="W117" s="188">
        <f>+Download!W121/'Per $100K GDP'!W$313*100</f>
        <v>202.8599968455917</v>
      </c>
      <c r="X117" s="188">
        <f>+Download!X121/'Per $100K GDP'!X$313*100</f>
        <v>223.60615675686327</v>
      </c>
      <c r="Y117" s="188">
        <f>+Download!Y121/'Per $100K GDP'!Y$313*100</f>
        <v>229.88092308274807</v>
      </c>
      <c r="Z117" s="188">
        <f>+Download!Z121/'Per $100K GDP'!Z$313*100</f>
        <v>220.80739916704209</v>
      </c>
      <c r="AA117" s="188">
        <f>+Download!AA121/'Per $100K GDP'!AA$313*100</f>
        <v>210.05259256644666</v>
      </c>
      <c r="AB117" s="188">
        <f>+Download!AB121/'Per $100K GDP'!AB$313*100</f>
        <v>203.21625332958325</v>
      </c>
      <c r="AC117" s="188">
        <f>+Download!AC121/'Per $100K GDP'!AC$313*100</f>
        <v>174.93346988493977</v>
      </c>
      <c r="AD117" s="188">
        <f>+Download!AD121/'Per $100K GDP'!AD$313*100</f>
        <v>164.12489860939587</v>
      </c>
      <c r="AE117" s="188">
        <f>+Download!AE121/'Per $100K GDP'!AE$313*100</f>
        <v>77.330708166642239</v>
      </c>
      <c r="AF117" s="188">
        <f>+Download!AF121/'Per $100K GDP'!AF$313*100</f>
        <v>106.599604132209</v>
      </c>
      <c r="AG117" s="188">
        <f>+Download!AG121/'Per $100K GDP'!AG$313*100</f>
        <v>96.110887572322497</v>
      </c>
      <c r="AH117" s="188">
        <f>+Download!AH121/'Per $100K GDP'!AH$313*100</f>
        <v>123.36385444470723</v>
      </c>
      <c r="AI117" s="188">
        <f>+Download!AI121/'Per $100K GDP'!AI$313*100</f>
        <v>122.91926758218892</v>
      </c>
      <c r="AJ117" s="188">
        <f>+Download!AJ121/'Per $100K GDP'!AJ$313*100</f>
        <v>127.03414366295614</v>
      </c>
      <c r="AK117" s="188">
        <f>+Download!AK121/'Per $100K GDP'!AK$313*100</f>
        <v>170.85202875476432</v>
      </c>
      <c r="AL117" s="188">
        <f>+Download!AL121/'Per $100K GDP'!AL$313*100</f>
        <v>198.56181860357225</v>
      </c>
      <c r="AM117" s="188"/>
      <c r="AN117" s="188">
        <f>+Download!AN121/'Per $100K GDP'!AN$313*100</f>
        <v>209.9582985821518</v>
      </c>
      <c r="AO117" s="188">
        <f>+Download!AO121/'Per $100K GDP'!AO$313*100</f>
        <v>279.53764837785411</v>
      </c>
    </row>
    <row r="118" spans="1:41">
      <c r="A118" s="177" t="s">
        <v>173</v>
      </c>
      <c r="B118" s="182">
        <f>+Download!B122/'Per $100K GDP'!B$313*100</f>
        <v>241.06750943727505</v>
      </c>
      <c r="C118" s="182">
        <f>+Download!C122/'Per $100K GDP'!C$313*100</f>
        <v>215.21400778210116</v>
      </c>
      <c r="D118" s="182">
        <f>+Download!D122/'Per $100K GDP'!D$313*100</f>
        <v>200.2645881006865</v>
      </c>
      <c r="E118" s="182">
        <f>+Download!E122/'Per $100K GDP'!E$313*100</f>
        <v>178.62605149120569</v>
      </c>
      <c r="F118" s="182">
        <f>+Download!F122/'Per $100K GDP'!F$313*100</f>
        <v>162.40683182956636</v>
      </c>
      <c r="G118" s="182">
        <f>+Download!G122/'Per $100K GDP'!G$313*100</f>
        <v>156.92863799384372</v>
      </c>
      <c r="H118" s="182">
        <f>+Download!H122/'Per $100K GDP'!H$313*100</f>
        <v>134.46164743978949</v>
      </c>
      <c r="I118" s="182">
        <f>+Download!I122/'Per $100K GDP'!I$313*100</f>
        <v>130.24541026601725</v>
      </c>
      <c r="J118" s="182">
        <f>+Download!J122/'Per $100K GDP'!J$313*100</f>
        <v>128.48041268931462</v>
      </c>
      <c r="K118" s="182">
        <f>+Download!K122/'Per $100K GDP'!K$313*100</f>
        <v>124.86668479056442</v>
      </c>
      <c r="L118" s="182">
        <f>+Download!L122/'Per $100K GDP'!L$313*100</f>
        <v>110.74469942387151</v>
      </c>
      <c r="M118" s="182">
        <f>+Download!M122/'Per $100K GDP'!M$313*100</f>
        <v>101.63375224416518</v>
      </c>
      <c r="N118" s="182">
        <f>+Download!N122/'Per $100K GDP'!N$313*100</f>
        <v>96.287153822743704</v>
      </c>
      <c r="O118" s="182">
        <f>+Download!O122/'Per $100K GDP'!O$313*100</f>
        <v>120.52175905467995</v>
      </c>
      <c r="P118" s="182">
        <f>+Download!P122/'Per $100K GDP'!P$313*100</f>
        <v>124.49686854087992</v>
      </c>
      <c r="Q118" s="182">
        <f>+Download!Q122/'Per $100K GDP'!Q$313*100</f>
        <v>111.59840468586735</v>
      </c>
      <c r="R118" s="182">
        <f>+Download!R122/'Per $100K GDP'!R$313*100</f>
        <v>104.74033732529384</v>
      </c>
      <c r="S118" s="182">
        <f>+Download!S122/'Per $100K GDP'!S$313*100</f>
        <v>95.155207426747907</v>
      </c>
      <c r="T118" s="182">
        <f>+Download!T122/'Per $100K GDP'!T$313*100</f>
        <v>90.495468959552781</v>
      </c>
      <c r="U118" s="182">
        <f>+Download!U122/'Per $100K GDP'!U$313*100</f>
        <v>85.545548849490743</v>
      </c>
      <c r="V118" s="182">
        <f>+Download!V122/'Per $100K GDP'!V$313*100</f>
        <v>80.571313708848891</v>
      </c>
      <c r="W118" s="182">
        <f>+Download!W122/'Per $100K GDP'!W$313*100</f>
        <v>77.661531990957371</v>
      </c>
      <c r="X118" s="182">
        <f>+Download!X122/'Per $100K GDP'!X$313*100</f>
        <v>80.211268993516086</v>
      </c>
      <c r="Y118" s="182">
        <f>+Download!Y122/'Per $100K GDP'!Y$313*100</f>
        <v>72.165533953012897</v>
      </c>
      <c r="Z118" s="182">
        <f>+Download!Z122/'Per $100K GDP'!Z$313*100</f>
        <v>71.380632349290693</v>
      </c>
      <c r="AA118" s="182">
        <f>+Download!AA122/'Per $100K GDP'!AA$313*100</f>
        <v>69.64985351734849</v>
      </c>
      <c r="AB118" s="182">
        <f>+Download!AB122/'Per $100K GDP'!AB$313*100</f>
        <v>67.046638982181562</v>
      </c>
      <c r="AC118" s="182">
        <f>+Download!AC122/'Per $100K GDP'!AC$313*100</f>
        <v>62.93011816369124</v>
      </c>
      <c r="AD118" s="182">
        <f>+Download!AD122/'Per $100K GDP'!AD$313*100</f>
        <v>61.99624398050377</v>
      </c>
      <c r="AE118" s="182">
        <f>+Download!AE122/'Per $100K GDP'!AE$313*100</f>
        <v>60.378833895370356</v>
      </c>
      <c r="AF118" s="182">
        <f>+Download!AF122/'Per $100K GDP'!AF$313*100</f>
        <v>62.925354518586808</v>
      </c>
      <c r="AG118" s="182">
        <f>+Download!AG122/'Per $100K GDP'!AG$313*100</f>
        <v>68.70117797233361</v>
      </c>
      <c r="AH118" s="182">
        <f>+Download!AH122/'Per $100K GDP'!AH$313*100</f>
        <v>62.364428827246009</v>
      </c>
      <c r="AI118" s="182">
        <f>+Download!AI122/'Per $100K GDP'!AI$313*100</f>
        <v>60.432272159800249</v>
      </c>
      <c r="AJ118" s="182">
        <f>+Download!AJ122/'Per $100K GDP'!AJ$313*100</f>
        <v>60.930714321369742</v>
      </c>
      <c r="AK118" s="182">
        <f>+Download!AK122/'Per $100K GDP'!AK$313*100</f>
        <v>55.80281758093308</v>
      </c>
      <c r="AL118" s="182">
        <f>+Download!AL122/'Per $100K GDP'!AL$313*100</f>
        <v>56.918348411041521</v>
      </c>
      <c r="AM118" s="182"/>
      <c r="AN118" s="182">
        <f>+Download!AN122/'Per $100K GDP'!AN$313*100</f>
        <v>53.316652766194053</v>
      </c>
      <c r="AO118" s="182">
        <f>+Download!AO122/'Per $100K GDP'!AO$313*100</f>
        <v>48.89128152195191</v>
      </c>
    </row>
    <row r="119" spans="1:41">
      <c r="A119" s="177" t="s">
        <v>174</v>
      </c>
      <c r="B119" s="182">
        <f>+Download!B123/'Per $100K GDP'!B$313*100</f>
        <v>107.27767535773857</v>
      </c>
      <c r="C119" s="182">
        <f>+Download!C123/'Per $100K GDP'!C$313*100</f>
        <v>96.964980544747078</v>
      </c>
      <c r="D119" s="182">
        <f>+Download!D123/'Per $100K GDP'!D$313*100</f>
        <v>87.349828375286037</v>
      </c>
      <c r="E119" s="182">
        <f>+Download!E123/'Per $100K GDP'!E$313*100</f>
        <v>82.239357634463417</v>
      </c>
      <c r="F119" s="182">
        <f>+Download!F123/'Per $100K GDP'!F$313*100</f>
        <v>76.556323365219228</v>
      </c>
      <c r="G119" s="182">
        <f>+Download!G123/'Per $100K GDP'!G$313*100</f>
        <v>116.79986444890007</v>
      </c>
      <c r="H119" s="182">
        <f>+Download!H123/'Per $100K GDP'!H$313*100</f>
        <v>117.89111515887471</v>
      </c>
      <c r="I119" s="182">
        <f>+Download!I123/'Per $100K GDP'!I$313*100</f>
        <v>111.90989134507308</v>
      </c>
      <c r="J119" s="182">
        <f>+Download!J123/'Per $100K GDP'!J$313*100</f>
        <v>101.16620003968167</v>
      </c>
      <c r="K119" s="182">
        <f>+Download!K123/'Per $100K GDP'!K$313*100</f>
        <v>99.604759614379233</v>
      </c>
      <c r="L119" s="182">
        <f>+Download!L123/'Per $100K GDP'!L$313*100</f>
        <v>89.542394909895052</v>
      </c>
      <c r="M119" s="182">
        <f>+Download!M123/'Per $100K GDP'!M$313*100</f>
        <v>78.599640933572715</v>
      </c>
      <c r="N119" s="182">
        <f>+Download!N123/'Per $100K GDP'!N$313*100</f>
        <v>68.998748858756301</v>
      </c>
      <c r="O119" s="182">
        <f>+Download!O123/'Per $100K GDP'!O$313*100</f>
        <v>77.020016039017364</v>
      </c>
      <c r="P119" s="182">
        <f>+Download!P123/'Per $100K GDP'!P$313*100</f>
        <v>78.465196512657926</v>
      </c>
      <c r="Q119" s="182">
        <f>+Download!Q123/'Per $100K GDP'!Q$313*100</f>
        <v>86.461905252468767</v>
      </c>
      <c r="R119" s="182">
        <f>+Download!R123/'Per $100K GDP'!R$313*100</f>
        <v>79.065825668954403</v>
      </c>
      <c r="S119" s="182">
        <f>+Download!S123/'Per $100K GDP'!S$313*100</f>
        <v>77.511406493129726</v>
      </c>
      <c r="T119" s="182">
        <f>+Download!T123/'Per $100K GDP'!T$313*100</f>
        <v>72.634521138588411</v>
      </c>
      <c r="U119" s="182">
        <f>+Download!U123/'Per $100K GDP'!U$313*100</f>
        <v>69.230950584685019</v>
      </c>
      <c r="V119" s="182">
        <f>+Download!V123/'Per $100K GDP'!V$313*100</f>
        <v>63.172823513646314</v>
      </c>
      <c r="W119" s="182">
        <f>+Download!W123/'Per $100K GDP'!W$313*100</f>
        <v>56.77934914042374</v>
      </c>
      <c r="X119" s="182">
        <f>+Download!X123/'Per $100K GDP'!X$313*100</f>
        <v>71.155475847933616</v>
      </c>
      <c r="Y119" s="182">
        <f>+Download!Y123/'Per $100K GDP'!Y$313*100</f>
        <v>70.007383147492561</v>
      </c>
      <c r="Z119" s="182">
        <f>+Download!Z123/'Per $100K GDP'!Z$313*100</f>
        <v>76.069468322775791</v>
      </c>
      <c r="AA119" s="182">
        <f>+Download!AA123/'Per $100K GDP'!AA$313*100</f>
        <v>70.01164801807208</v>
      </c>
      <c r="AB119" s="182">
        <f>+Download!AB123/'Per $100K GDP'!AB$313*100</f>
        <v>65.565905067584325</v>
      </c>
      <c r="AC119" s="182">
        <f>+Download!AC123/'Per $100K GDP'!AC$313*100</f>
        <v>61.448222889463032</v>
      </c>
      <c r="AD119" s="182">
        <f>+Download!AD123/'Per $100K GDP'!AD$313*100</f>
        <v>56.340292443385678</v>
      </c>
      <c r="AE119" s="182">
        <f>+Download!AE123/'Per $100K GDP'!AE$313*100</f>
        <v>52.754679569081688</v>
      </c>
      <c r="AF119" s="182">
        <f>+Download!AF123/'Per $100K GDP'!AF$313*100</f>
        <v>51.781405059515741</v>
      </c>
      <c r="AG119" s="182">
        <f>+Download!AG123/'Per $100K GDP'!AG$313*100</f>
        <v>89.083290552634125</v>
      </c>
      <c r="AH119" s="182">
        <f>+Download!AH123/'Per $100K GDP'!AH$313*100</f>
        <v>115.95769841537992</v>
      </c>
      <c r="AI119" s="182">
        <f>+Download!AI123/'Per $100K GDP'!AI$313*100</f>
        <v>108.49068872243028</v>
      </c>
      <c r="AJ119" s="182">
        <f>+Download!AJ123/'Per $100K GDP'!AJ$313*100</f>
        <v>102.02540807667349</v>
      </c>
      <c r="AK119" s="182">
        <f>+Download!AK123/'Per $100K GDP'!AK$313*100</f>
        <v>90.962271433396054</v>
      </c>
      <c r="AL119" s="182">
        <f>+Download!AL123/'Per $100K GDP'!AL$313*100</f>
        <v>90.245882625840864</v>
      </c>
      <c r="AM119" s="182"/>
      <c r="AN119" s="182">
        <f>+Download!AN123/'Per $100K GDP'!AN$313*100</f>
        <v>84.831804281345569</v>
      </c>
      <c r="AO119" s="182">
        <f>+Download!AO123/'Per $100K GDP'!AO$313*100</f>
        <v>125.86980121371749</v>
      </c>
    </row>
    <row r="120" spans="1:41">
      <c r="A120" s="177" t="s">
        <v>175</v>
      </c>
      <c r="B120" s="182">
        <v>0</v>
      </c>
      <c r="C120" s="182">
        <v>0</v>
      </c>
      <c r="D120" s="182">
        <f>+Download!D124/'Per $100K GDP'!D$313*100</f>
        <v>247.9262013729977</v>
      </c>
      <c r="E120" s="182">
        <f>+Download!E124/'Per $100K GDP'!E$313*100</f>
        <v>740.88707621718072</v>
      </c>
      <c r="F120" s="182">
        <f>+Download!F124/'Per $100K GDP'!F$313*100</f>
        <v>555.44826337547897</v>
      </c>
      <c r="G120" s="182">
        <f>+Download!G124/'Per $100K GDP'!G$313*100</f>
        <v>342.69012453757307</v>
      </c>
      <c r="H120" s="182">
        <f>+Download!H124/'Per $100K GDP'!H$313*100</f>
        <v>225.30864197530863</v>
      </c>
      <c r="I120" s="182">
        <f>+Download!I124/'Per $100K GDP'!I$313*100</f>
        <v>148.65118021730987</v>
      </c>
      <c r="J120" s="182">
        <f>+Download!J124/'Per $100K GDP'!J$313*100</f>
        <v>49.624126452238706</v>
      </c>
      <c r="K120" s="182">
        <v>0</v>
      </c>
      <c r="L120" s="182">
        <v>0</v>
      </c>
      <c r="M120" s="182">
        <v>0</v>
      </c>
      <c r="N120" s="182">
        <v>0</v>
      </c>
      <c r="O120" s="182">
        <v>0</v>
      </c>
      <c r="P120" s="182">
        <v>0</v>
      </c>
      <c r="Q120" s="182">
        <v>0</v>
      </c>
      <c r="R120" s="182">
        <v>0</v>
      </c>
      <c r="S120" s="182">
        <v>0</v>
      </c>
      <c r="T120" s="182">
        <v>0</v>
      </c>
      <c r="U120" s="182">
        <v>0</v>
      </c>
      <c r="V120" s="182">
        <v>0</v>
      </c>
      <c r="W120" s="182">
        <v>0</v>
      </c>
      <c r="X120" s="182">
        <v>0</v>
      </c>
      <c r="Y120" s="182">
        <v>0</v>
      </c>
      <c r="Z120" s="182">
        <v>0</v>
      </c>
      <c r="AA120" s="182">
        <v>0</v>
      </c>
      <c r="AB120" s="182">
        <v>0</v>
      </c>
      <c r="AC120" s="182">
        <v>0</v>
      </c>
      <c r="AD120" s="182">
        <v>0</v>
      </c>
      <c r="AE120" s="182">
        <v>0</v>
      </c>
      <c r="AF120" s="182">
        <v>0</v>
      </c>
      <c r="AG120" s="182">
        <v>0</v>
      </c>
      <c r="AH120" s="182">
        <v>0</v>
      </c>
      <c r="AI120" s="182">
        <v>0</v>
      </c>
      <c r="AJ120" s="182">
        <v>0</v>
      </c>
      <c r="AK120" s="182">
        <v>0</v>
      </c>
      <c r="AL120" s="182">
        <v>0</v>
      </c>
      <c r="AM120" s="182"/>
      <c r="AN120" s="182">
        <v>0</v>
      </c>
      <c r="AO120" s="182">
        <v>0</v>
      </c>
    </row>
    <row r="121" spans="1:41">
      <c r="A121" s="177" t="s">
        <v>176</v>
      </c>
      <c r="B121" s="182">
        <v>0</v>
      </c>
      <c r="C121" s="182">
        <v>0</v>
      </c>
      <c r="D121" s="182">
        <v>0</v>
      </c>
      <c r="E121" s="182">
        <v>0</v>
      </c>
      <c r="F121" s="182">
        <v>0</v>
      </c>
      <c r="G121" s="182">
        <v>0</v>
      </c>
      <c r="H121" s="182">
        <f>+Download!H125/'Per $100K GDP'!H$313*100</f>
        <v>51.482493422384138</v>
      </c>
      <c r="I121" s="182">
        <f>+Download!I125/'Per $100K GDP'!I$313*100</f>
        <v>50.27632071937056</v>
      </c>
      <c r="J121" s="182">
        <f>+Download!J125/'Per $100K GDP'!J$313*100</f>
        <v>51.564118956813118</v>
      </c>
      <c r="K121" s="182">
        <f>+Download!K125/'Per $100K GDP'!K$313*100</f>
        <v>52.740542462201226</v>
      </c>
      <c r="L121" s="182">
        <f>+Download!L125/'Per $100K GDP'!L$313*100</f>
        <v>50.629473725048982</v>
      </c>
      <c r="M121" s="182">
        <f>+Download!M125/'Per $100K GDP'!M$313*100</f>
        <v>50.107719928186711</v>
      </c>
      <c r="N121" s="182">
        <f>+Download!N125/'Per $100K GDP'!N$313*100</f>
        <v>50.63740574172386</v>
      </c>
      <c r="O121" s="182">
        <f>+Download!O125/'Per $100K GDP'!O$313*100</f>
        <v>50.637469108525224</v>
      </c>
      <c r="P121" s="182">
        <f>+Download!P125/'Per $100K GDP'!P$313*100</f>
        <v>48.891168197429565</v>
      </c>
      <c r="Q121" s="182">
        <f>+Download!Q125/'Per $100K GDP'!Q$313*100</f>
        <v>48.860174542671714</v>
      </c>
      <c r="R121" s="182">
        <f>+Download!R125/'Per $100K GDP'!R$313*100</f>
        <v>48.987190530439854</v>
      </c>
      <c r="S121" s="182">
        <f>+Download!S125/'Per $100K GDP'!S$313*100</f>
        <v>50.03032940369755</v>
      </c>
      <c r="T121" s="182">
        <f>+Download!T125/'Per $100K GDP'!T$313*100</f>
        <v>53.06894952558816</v>
      </c>
      <c r="U121" s="182">
        <f>+Download!U125/'Per $100K GDP'!U$313*100</f>
        <v>53.552904564315348</v>
      </c>
      <c r="V121" s="182">
        <f>+Download!V125/'Per $100K GDP'!V$313*100</f>
        <v>54.830928663956769</v>
      </c>
      <c r="W121" s="182">
        <f>+Download!W125/'Per $100K GDP'!W$313*100</f>
        <v>54.51868986909205</v>
      </c>
      <c r="X121" s="182">
        <f>+Download!X125/'Per $100K GDP'!X$313*100</f>
        <v>55.871977296466369</v>
      </c>
      <c r="Y121" s="182">
        <f>+Download!Y125/'Per $100K GDP'!Y$313*100</f>
        <v>54.606894723889212</v>
      </c>
      <c r="Z121" s="182">
        <f>+Download!Z125/'Per $100K GDP'!Z$313*100</f>
        <v>53.590637038126673</v>
      </c>
      <c r="AA121" s="182">
        <f>+Download!AA125/'Per $100K GDP'!AA$313*100</f>
        <v>51.074794394832509</v>
      </c>
      <c r="AB121" s="182">
        <f>+Download!AB125/'Per $100K GDP'!AB$313*100</f>
        <v>49.608722267260063</v>
      </c>
      <c r="AC121" s="182">
        <f>+Download!AC125/'Per $100K GDP'!AC$313*100</f>
        <v>46.916338865225114</v>
      </c>
      <c r="AD121" s="182">
        <f>+Download!AD125/'Per $100K GDP'!AD$313*100</f>
        <v>35.784489247115388</v>
      </c>
      <c r="AE121" s="182">
        <f>+Download!AE125/'Per $100K GDP'!AE$313*100</f>
        <v>-14.836380900515959</v>
      </c>
      <c r="AF121" s="182">
        <f>+Download!AF125/'Per $100K GDP'!AF$313*100</f>
        <v>7.1039288522545485</v>
      </c>
      <c r="AG121" s="182">
        <f>+Download!AG125/'Per $100K GDP'!AG$313*100</f>
        <v>7.7352129091337947</v>
      </c>
      <c r="AH121" s="182">
        <f>+Download!AH125/'Per $100K GDP'!AH$313*100</f>
        <v>6.7101395411697133</v>
      </c>
      <c r="AI121" s="182">
        <f>+Download!AI125/'Per $100K GDP'!AI$313*100</f>
        <v>6.0471285892634201</v>
      </c>
      <c r="AJ121" s="182">
        <f>+Download!AJ125/'Per $100K GDP'!AJ$313*100</f>
        <v>4.7234562971097693</v>
      </c>
      <c r="AK121" s="182">
        <f>+Download!AK125/'Per $100K GDP'!AK$313*100</f>
        <v>4.4205625512616402</v>
      </c>
      <c r="AL121" s="182">
        <f>+Download!AL125/'Per $100K GDP'!AL$313*100</f>
        <v>3.5432614242635121</v>
      </c>
      <c r="AM121" s="182"/>
      <c r="AN121" s="182">
        <f>+Download!AN125/'Per $100K GDP'!AN$313*100</f>
        <v>3.2582707812065612</v>
      </c>
      <c r="AO121" s="182">
        <v>0</v>
      </c>
    </row>
    <row r="122" spans="1:41">
      <c r="A122" s="177" t="s">
        <v>177</v>
      </c>
      <c r="B122" s="182">
        <v>0</v>
      </c>
      <c r="C122" s="182">
        <v>0</v>
      </c>
      <c r="D122" s="182">
        <v>0</v>
      </c>
      <c r="E122" s="182">
        <v>0</v>
      </c>
      <c r="F122" s="182">
        <v>0</v>
      </c>
      <c r="G122" s="182">
        <v>0</v>
      </c>
      <c r="H122" s="182">
        <v>0</v>
      </c>
      <c r="I122" s="182">
        <v>0</v>
      </c>
      <c r="J122" s="182">
        <v>0</v>
      </c>
      <c r="K122" s="182">
        <v>0</v>
      </c>
      <c r="L122" s="182">
        <v>0</v>
      </c>
      <c r="M122" s="182">
        <v>0</v>
      </c>
      <c r="N122" s="182">
        <f>+Download!N126/'Per $100K GDP'!N$313*100</f>
        <v>6.0866330774693127</v>
      </c>
      <c r="O122" s="182">
        <f>+Download!O126/'Per $100K GDP'!O$313*100</f>
        <v>9.1978854683229407</v>
      </c>
      <c r="P122" s="182">
        <f>+Download!P126/'Per $100K GDP'!P$313*100</f>
        <v>9.8994514118762336</v>
      </c>
      <c r="Q122" s="182">
        <f>+Download!Q126/'Per $100K GDP'!Q$313*100</f>
        <v>12.56824971669929</v>
      </c>
      <c r="R122" s="182">
        <f>+Download!R126/'Per $100K GDP'!R$313*100</f>
        <v>10.572674984022894</v>
      </c>
      <c r="S122" s="182">
        <f>+Download!S126/'Per $100K GDP'!S$313*100</f>
        <v>8.1230055120394553</v>
      </c>
      <c r="T122" s="182">
        <f>+Download!T126/'Per $100K GDP'!T$313*100</f>
        <v>4.0108795106726998</v>
      </c>
      <c r="U122" s="182">
        <f>+Download!U126/'Per $100K GDP'!U$313*100</f>
        <v>1.5324405884571857</v>
      </c>
      <c r="V122" s="182">
        <f>+Download!V126/'Per $100K GDP'!V$313*100</f>
        <v>1.0943851342296869</v>
      </c>
      <c r="W122" s="182">
        <f>+Download!W126/'Per $100K GDP'!W$313*100</f>
        <v>1.1040428999526839</v>
      </c>
      <c r="X122" s="182">
        <f>+Download!X126/'Per $100K GDP'!X$313*100</f>
        <v>1.2317455312272125</v>
      </c>
      <c r="Y122" s="182">
        <f>+Download!Y126/'Per $100K GDP'!Y$313*100</f>
        <v>0.30289835866951897</v>
      </c>
      <c r="Z122" s="182">
        <v>0</v>
      </c>
      <c r="AA122" s="182">
        <v>0</v>
      </c>
      <c r="AB122" s="182">
        <v>0</v>
      </c>
      <c r="AC122" s="182">
        <v>0</v>
      </c>
      <c r="AD122" s="182">
        <v>0</v>
      </c>
      <c r="AE122" s="182">
        <v>0</v>
      </c>
      <c r="AF122" s="182">
        <v>0</v>
      </c>
      <c r="AG122" s="182">
        <v>0</v>
      </c>
      <c r="AH122" s="182">
        <v>0</v>
      </c>
      <c r="AI122" s="182">
        <v>0</v>
      </c>
      <c r="AJ122" s="182">
        <v>0</v>
      </c>
      <c r="AK122" s="182">
        <v>0</v>
      </c>
      <c r="AL122" s="182">
        <v>0</v>
      </c>
      <c r="AM122" s="182"/>
      <c r="AN122" s="182">
        <v>0</v>
      </c>
      <c r="AO122" s="182">
        <v>0</v>
      </c>
    </row>
    <row r="123" spans="1:41">
      <c r="A123" s="177" t="s">
        <v>178</v>
      </c>
      <c r="B123" s="182">
        <v>0</v>
      </c>
      <c r="C123" s="182">
        <v>0</v>
      </c>
      <c r="D123" s="182">
        <v>0</v>
      </c>
      <c r="E123" s="182">
        <v>0</v>
      </c>
      <c r="F123" s="182">
        <v>0</v>
      </c>
      <c r="G123" s="182">
        <v>0</v>
      </c>
      <c r="H123" s="182">
        <v>0</v>
      </c>
      <c r="I123" s="182">
        <v>0</v>
      </c>
      <c r="J123" s="182">
        <v>0</v>
      </c>
      <c r="K123" s="182">
        <v>0</v>
      </c>
      <c r="L123" s="182">
        <v>0</v>
      </c>
      <c r="M123" s="182">
        <v>0</v>
      </c>
      <c r="N123" s="182">
        <v>0</v>
      </c>
      <c r="O123" s="182">
        <f>+Download!O127/'Per $100K GDP'!O$313*100</f>
        <v>45.498437014124157</v>
      </c>
      <c r="P123" s="182">
        <f>+Download!P127/'Per $100K GDP'!P$313*100</f>
        <v>54.579079055744643</v>
      </c>
      <c r="Q123" s="182">
        <f>+Download!Q127/'Per $100K GDP'!Q$313*100</f>
        <v>49.154512943531181</v>
      </c>
      <c r="R123" s="182">
        <f>+Download!R127/'Per $100K GDP'!R$313*100</f>
        <v>130.62324599183083</v>
      </c>
      <c r="S123" s="182">
        <f>+Download!S127/'Per $100K GDP'!S$313*100</f>
        <v>111.96824643299838</v>
      </c>
      <c r="T123" s="182">
        <f>+Download!T127/'Per $100K GDP'!T$313*100</f>
        <v>93.603900580324122</v>
      </c>
      <c r="U123" s="182">
        <f>+Download!U127/'Per $100K GDP'!U$313*100</f>
        <v>83.777348170501682</v>
      </c>
      <c r="V123" s="182">
        <f>+Download!V127/'Per $100K GDP'!V$313*100</f>
        <v>6.5774780006253639</v>
      </c>
      <c r="W123" s="182">
        <f>+Download!W127/'Per $100K GDP'!W$313*100</f>
        <v>8.926975448188843</v>
      </c>
      <c r="X123" s="182">
        <f>+Download!X127/'Per $100K GDP'!X$313*100</f>
        <v>8.0703967206006979</v>
      </c>
      <c r="Y123" s="182">
        <f>+Download!Y127/'Per $100K GDP'!Y$313*100</f>
        <v>10.885409764685837</v>
      </c>
      <c r="Z123" s="182">
        <f>+Download!Z127/'Per $100K GDP'!Z$313*100</f>
        <v>7.4837499655232644</v>
      </c>
      <c r="AA123" s="182">
        <f>+Download!AA127/'Per $100K GDP'!AA$313*100</f>
        <v>8.1183156259927287</v>
      </c>
      <c r="AB123" s="182">
        <f>+Download!AB127/'Per $100K GDP'!AB$313*100</f>
        <v>11.423986234965174</v>
      </c>
      <c r="AC123" s="182">
        <f>+Download!AC127/'Per $100K GDP'!AC$313*100</f>
        <v>-5.9741327809200166</v>
      </c>
      <c r="AD123" s="182">
        <f>+Download!AD127/'Per $100K GDP'!AD$313*100</f>
        <v>-17.435530190650873</v>
      </c>
      <c r="AE123" s="182">
        <f>+Download!AE127/'Per $100K GDP'!AE$313*100</f>
        <v>-22.977190373457891</v>
      </c>
      <c r="AF123" s="182">
        <f>+Download!AF127/'Per $100K GDP'!AF$313*100</f>
        <v>-34.753667199913238</v>
      </c>
      <c r="AG123" s="182">
        <f>+Download!AG127/'Per $100K GDP'!AG$313*100</f>
        <v>-71.621827868966179</v>
      </c>
      <c r="AH123" s="182">
        <f>+Download!AH127/'Per $100K GDP'!AH$313*100</f>
        <v>-74.534581207554822</v>
      </c>
      <c r="AI123" s="182">
        <f>+Download!AI127/'Per $100K GDP'!AI$313*100</f>
        <v>-56.205784436121512</v>
      </c>
      <c r="AJ123" s="182">
        <f>+Download!AJ127/'Per $100K GDP'!AJ$313*100</f>
        <v>-35.884540508161535</v>
      </c>
      <c r="AK123" s="182">
        <f>+Download!AK127/'Per $100K GDP'!AK$313*100</f>
        <v>-16.168524147247552</v>
      </c>
      <c r="AL123" s="182">
        <f>+Download!AL127/'Per $100K GDP'!AL$313*100</f>
        <v>-20.349106935745766</v>
      </c>
      <c r="AM123" s="182"/>
      <c r="AN123" s="182">
        <f>+Download!AN127/'Per $100K GDP'!AN$313*100</f>
        <v>-18.893522379760913</v>
      </c>
      <c r="AO123" s="182">
        <f>+Download!AO127/'Per $100K GDP'!AO$313*100</f>
        <v>-4.569237066434126</v>
      </c>
    </row>
    <row r="124" spans="1:41">
      <c r="A124" s="177" t="s">
        <v>179</v>
      </c>
      <c r="B124" s="182">
        <v>0</v>
      </c>
      <c r="C124" s="182">
        <v>0</v>
      </c>
      <c r="D124" s="182">
        <v>0</v>
      </c>
      <c r="E124" s="182">
        <v>0</v>
      </c>
      <c r="F124" s="182">
        <v>0</v>
      </c>
      <c r="G124" s="182">
        <v>0</v>
      </c>
      <c r="H124" s="182">
        <v>0</v>
      </c>
      <c r="I124" s="182">
        <v>0</v>
      </c>
      <c r="J124" s="182">
        <v>0</v>
      </c>
      <c r="K124" s="182">
        <v>0</v>
      </c>
      <c r="L124" s="182">
        <v>0</v>
      </c>
      <c r="M124" s="182">
        <v>0</v>
      </c>
      <c r="N124" s="182">
        <v>0</v>
      </c>
      <c r="O124" s="182">
        <v>0</v>
      </c>
      <c r="P124" s="182">
        <v>0</v>
      </c>
      <c r="Q124" s="182">
        <v>0</v>
      </c>
      <c r="R124" s="182">
        <v>0</v>
      </c>
      <c r="S124" s="182">
        <v>0</v>
      </c>
      <c r="T124" s="182">
        <v>0</v>
      </c>
      <c r="U124" s="182">
        <v>0</v>
      </c>
      <c r="V124" s="182">
        <v>0</v>
      </c>
      <c r="W124" s="182">
        <v>0</v>
      </c>
      <c r="X124" s="182">
        <v>0</v>
      </c>
      <c r="Y124" s="182">
        <v>0</v>
      </c>
      <c r="Z124" s="182">
        <v>0</v>
      </c>
      <c r="AA124" s="182">
        <v>0</v>
      </c>
      <c r="AB124" s="182">
        <v>0</v>
      </c>
      <c r="AC124" s="182">
        <v>0</v>
      </c>
      <c r="AD124" s="182">
        <v>0</v>
      </c>
      <c r="AE124" s="182">
        <v>0</v>
      </c>
      <c r="AF124" s="182">
        <v>0</v>
      </c>
      <c r="AG124" s="182">
        <v>0</v>
      </c>
      <c r="AH124" s="182">
        <v>0</v>
      </c>
      <c r="AI124" s="182">
        <v>0</v>
      </c>
      <c r="AJ124" s="182">
        <v>0</v>
      </c>
      <c r="AK124" s="182">
        <v>0</v>
      </c>
      <c r="AL124" s="182">
        <v>0</v>
      </c>
      <c r="AM124" s="182"/>
      <c r="AN124" s="182">
        <v>0</v>
      </c>
      <c r="AO124" s="182">
        <f>+Download!AO128/'Per $100K GDP'!AO$313*100</f>
        <v>15.180366962680855</v>
      </c>
    </row>
    <row r="125" spans="1:41">
      <c r="A125" s="177" t="s">
        <v>180</v>
      </c>
      <c r="B125" s="182">
        <v>0</v>
      </c>
      <c r="C125" s="182">
        <v>0</v>
      </c>
      <c r="D125" s="182">
        <v>0</v>
      </c>
      <c r="E125" s="182">
        <v>0</v>
      </c>
      <c r="F125" s="182">
        <v>0</v>
      </c>
      <c r="G125" s="182">
        <v>0</v>
      </c>
      <c r="H125" s="182">
        <v>0</v>
      </c>
      <c r="I125" s="182">
        <v>0</v>
      </c>
      <c r="J125" s="182">
        <v>0</v>
      </c>
      <c r="K125" s="182">
        <v>0</v>
      </c>
      <c r="L125" s="182">
        <v>0</v>
      </c>
      <c r="M125" s="182">
        <v>0</v>
      </c>
      <c r="N125" s="182">
        <v>0</v>
      </c>
      <c r="O125" s="182">
        <v>0</v>
      </c>
      <c r="P125" s="182">
        <v>0</v>
      </c>
      <c r="Q125" s="182">
        <v>0</v>
      </c>
      <c r="R125" s="182">
        <v>0</v>
      </c>
      <c r="S125" s="182">
        <v>0</v>
      </c>
      <c r="T125" s="182">
        <v>0</v>
      </c>
      <c r="U125" s="182">
        <v>0</v>
      </c>
      <c r="V125" s="182">
        <v>0</v>
      </c>
      <c r="W125" s="182">
        <v>0</v>
      </c>
      <c r="X125" s="182">
        <v>0</v>
      </c>
      <c r="Y125" s="182">
        <v>0</v>
      </c>
      <c r="Z125" s="182">
        <v>0</v>
      </c>
      <c r="AA125" s="182">
        <v>0</v>
      </c>
      <c r="AB125" s="182">
        <v>0</v>
      </c>
      <c r="AC125" s="182">
        <v>0</v>
      </c>
      <c r="AD125" s="182">
        <v>0</v>
      </c>
      <c r="AE125" s="182">
        <v>0</v>
      </c>
      <c r="AF125" s="182">
        <v>0</v>
      </c>
      <c r="AG125" s="182">
        <v>0</v>
      </c>
      <c r="AH125" s="182">
        <v>0</v>
      </c>
      <c r="AI125" s="182">
        <v>0</v>
      </c>
      <c r="AJ125" s="182">
        <v>0</v>
      </c>
      <c r="AK125" s="182">
        <v>0</v>
      </c>
      <c r="AL125" s="182">
        <f>+Download!AL129/'Per $100K GDP'!AL$313*100</f>
        <v>46.317559730920898</v>
      </c>
      <c r="AM125" s="182"/>
      <c r="AN125" s="182">
        <f>+Download!AN129/'Per $100K GDP'!AN$313*100</f>
        <v>61.857103141506812</v>
      </c>
      <c r="AO125" s="182">
        <f>+Download!AO129/'Per $100K GDP'!AO$313*100</f>
        <v>70.620739976152763</v>
      </c>
    </row>
    <row r="126" spans="1:41">
      <c r="A126" s="177" t="s">
        <v>181</v>
      </c>
      <c r="B126" s="182">
        <v>0</v>
      </c>
      <c r="C126" s="182">
        <v>0</v>
      </c>
      <c r="D126" s="182">
        <v>0</v>
      </c>
      <c r="E126" s="182">
        <v>0</v>
      </c>
      <c r="F126" s="182">
        <v>0</v>
      </c>
      <c r="G126" s="182">
        <v>0</v>
      </c>
      <c r="H126" s="182">
        <v>0</v>
      </c>
      <c r="I126" s="182">
        <v>0</v>
      </c>
      <c r="J126" s="182">
        <v>0</v>
      </c>
      <c r="K126" s="182">
        <v>0</v>
      </c>
      <c r="L126" s="182">
        <v>0</v>
      </c>
      <c r="M126" s="182">
        <v>0</v>
      </c>
      <c r="N126" s="182">
        <v>0</v>
      </c>
      <c r="O126" s="182">
        <v>0</v>
      </c>
      <c r="P126" s="182">
        <v>0</v>
      </c>
      <c r="Q126" s="182">
        <v>0</v>
      </c>
      <c r="R126" s="182">
        <v>0</v>
      </c>
      <c r="S126" s="182">
        <v>0</v>
      </c>
      <c r="T126" s="182">
        <v>0</v>
      </c>
      <c r="U126" s="182">
        <v>0</v>
      </c>
      <c r="V126" s="182">
        <v>0</v>
      </c>
      <c r="W126" s="182">
        <v>0</v>
      </c>
      <c r="X126" s="182">
        <v>0</v>
      </c>
      <c r="Y126" s="182">
        <v>0</v>
      </c>
      <c r="Z126" s="182">
        <v>0</v>
      </c>
      <c r="AA126" s="182">
        <v>0</v>
      </c>
      <c r="AB126" s="182">
        <v>0</v>
      </c>
      <c r="AC126" s="182">
        <v>0</v>
      </c>
      <c r="AD126" s="182">
        <v>0</v>
      </c>
      <c r="AE126" s="182">
        <v>0</v>
      </c>
      <c r="AF126" s="182">
        <v>0</v>
      </c>
      <c r="AG126" s="182">
        <v>0</v>
      </c>
      <c r="AH126" s="182">
        <v>0</v>
      </c>
      <c r="AI126" s="182">
        <f>+Download!AI130/'Per $100K GDP'!AI$313*100</f>
        <v>0.64372659176029967</v>
      </c>
      <c r="AJ126" s="182">
        <f>+Download!AJ130/'Per $100K GDP'!AJ$313*100</f>
        <v>0.63644985773473772</v>
      </c>
      <c r="AK126" s="182">
        <f>+Download!AK130/'Per $100K GDP'!AK$313*100</f>
        <v>0.55483186182274336</v>
      </c>
      <c r="AL126" s="182">
        <f>+Download!AL130/'Per $100K GDP'!AL$313*100</f>
        <v>0.53351890512642075</v>
      </c>
      <c r="AM126" s="182"/>
      <c r="AN126" s="182">
        <f>+Download!AN130/'Per $100K GDP'!AN$313*100</f>
        <v>0.52821795941062</v>
      </c>
      <c r="AO126" s="182">
        <f>+Download!AO130/'Per $100K GDP'!AO$313*100</f>
        <v>0.4983004395721734</v>
      </c>
    </row>
    <row r="127" spans="1:41">
      <c r="A127" s="177" t="s">
        <v>182</v>
      </c>
      <c r="B127" s="182">
        <v>0</v>
      </c>
      <c r="C127" s="182">
        <v>0</v>
      </c>
      <c r="D127" s="182">
        <v>0</v>
      </c>
      <c r="E127" s="182">
        <v>0</v>
      </c>
      <c r="F127" s="182">
        <v>0</v>
      </c>
      <c r="G127" s="182">
        <v>0</v>
      </c>
      <c r="H127" s="182">
        <v>0</v>
      </c>
      <c r="I127" s="182">
        <v>0</v>
      </c>
      <c r="J127" s="182">
        <v>0</v>
      </c>
      <c r="K127" s="182">
        <v>0</v>
      </c>
      <c r="L127" s="182">
        <v>0</v>
      </c>
      <c r="M127" s="182">
        <v>0</v>
      </c>
      <c r="N127" s="182">
        <v>0</v>
      </c>
      <c r="O127" s="182">
        <v>0</v>
      </c>
      <c r="P127" s="182">
        <v>0</v>
      </c>
      <c r="Q127" s="182">
        <v>0</v>
      </c>
      <c r="R127" s="182">
        <v>0</v>
      </c>
      <c r="S127" s="182">
        <v>0</v>
      </c>
      <c r="T127" s="182">
        <v>0</v>
      </c>
      <c r="U127" s="182">
        <v>0</v>
      </c>
      <c r="V127" s="182">
        <v>0</v>
      </c>
      <c r="W127" s="182">
        <v>0</v>
      </c>
      <c r="X127" s="182">
        <v>0</v>
      </c>
      <c r="Y127" s="182">
        <v>0</v>
      </c>
      <c r="Z127" s="182">
        <v>0</v>
      </c>
      <c r="AA127" s="182">
        <v>0</v>
      </c>
      <c r="AB127" s="182">
        <v>0</v>
      </c>
      <c r="AC127" s="182">
        <v>0</v>
      </c>
      <c r="AD127" s="182">
        <v>0</v>
      </c>
      <c r="AE127" s="182">
        <v>0</v>
      </c>
      <c r="AF127" s="182">
        <v>0</v>
      </c>
      <c r="AG127" s="182">
        <v>0</v>
      </c>
      <c r="AH127" s="182">
        <v>0</v>
      </c>
      <c r="AI127" s="182">
        <v>0</v>
      </c>
      <c r="AJ127" s="182">
        <v>0</v>
      </c>
      <c r="AK127" s="182">
        <f>+Download!AK131/'Per $100K GDP'!AK$313*100</f>
        <v>8.0993390263906999</v>
      </c>
      <c r="AL127" s="182">
        <f>+Download!AL131/'Per $100K GDP'!AL$313*100</f>
        <v>11.464857341684063</v>
      </c>
      <c r="AM127" s="182"/>
      <c r="AN127" s="182">
        <f>+Download!AN131/'Per $100K GDP'!AN$313*100</f>
        <v>11.498470948012232</v>
      </c>
      <c r="AO127" s="182">
        <f>+Download!AO131/'Per $100K GDP'!AO$313*100</f>
        <v>11.581036108985424</v>
      </c>
    </row>
    <row r="128" spans="1:41">
      <c r="A128" s="177" t="s">
        <v>366</v>
      </c>
      <c r="B128" s="182">
        <f>+Download!B132/'Per $100K GDP'!B$313*100</f>
        <v>92.968132736370819</v>
      </c>
      <c r="C128" s="182">
        <f>+Download!C132/'Per $100K GDP'!C$313*100</f>
        <v>69.45525291828794</v>
      </c>
      <c r="D128" s="182">
        <f>+Download!D132/'Per $100K GDP'!D$313*100</f>
        <v>20.916762013729976</v>
      </c>
      <c r="E128" s="182">
        <f>+Download!E132/'Per $100K GDP'!E$313*100</f>
        <v>85.680601580423144</v>
      </c>
      <c r="F128" s="182">
        <f>+Download!F132/'Per $100K GDP'!F$313*100</f>
        <v>70.732369715441024</v>
      </c>
      <c r="G128" s="182">
        <f>+Download!G132/'Per $100K GDP'!G$313*100</f>
        <v>63.765496597102597</v>
      </c>
      <c r="H128" s="182">
        <f>+Download!H132/'Per $100K GDP'!H$313*100</f>
        <v>34.48188625784254</v>
      </c>
      <c r="I128" s="182">
        <f>+Download!I132/'Per $100K GDP'!I$313*100</f>
        <v>6.1118396403147246</v>
      </c>
      <c r="J128" s="182">
        <f>+Download!J132/'Per $100K GDP'!J$313*100</f>
        <v>23.05945636119133</v>
      </c>
      <c r="K128" s="182">
        <f>+Download!K132/'Per $100K GDP'!K$313*100</f>
        <v>33.208557268031534</v>
      </c>
      <c r="L128" s="182">
        <f>+Download!L132/'Per $100K GDP'!L$313*100</f>
        <v>63.044363833873248</v>
      </c>
      <c r="M128" s="182">
        <f>+Download!M132/'Per $100K GDP'!M$313*100</f>
        <v>5.6912028725314183</v>
      </c>
      <c r="N128" s="182">
        <f>+Download!N132/'Per $100K GDP'!N$313*100</f>
        <v>41.5919926960403</v>
      </c>
      <c r="O128" s="182">
        <f>+Download!O132/'Per $100K GDP'!O$313*100</f>
        <v>-3.7806255216772229</v>
      </c>
      <c r="P128" s="182">
        <f>+Download!P132/'Per $100K GDP'!P$313*100</f>
        <v>23.015836014110995</v>
      </c>
      <c r="Q128" s="182">
        <f>+Download!Q132/'Per $100K GDP'!Q$313*100</f>
        <v>52.245066152555594</v>
      </c>
      <c r="R128" s="182">
        <f>+Download!R132/'Per $100K GDP'!R$313*100</f>
        <v>59.837728194726168</v>
      </c>
      <c r="S128" s="182">
        <f>+Download!S132/'Per $100K GDP'!S$313*100</f>
        <v>12.474615607774878</v>
      </c>
      <c r="T128" s="182">
        <f>+Download!T132/'Per $100K GDP'!T$313*100</f>
        <v>5.1389393730493964</v>
      </c>
      <c r="U128" s="182">
        <f>+Download!U132/'Per $100K GDP'!U$313*100</f>
        <v>34.432761222180311</v>
      </c>
      <c r="V128" s="182">
        <f>+Download!V132/'Per $100K GDP'!V$313*100</f>
        <v>35.690356010184487</v>
      </c>
      <c r="W128" s="182">
        <f>+Download!W132/'Per $100K GDP'!W$313*100</f>
        <v>3.8694074969770251</v>
      </c>
      <c r="X128" s="182">
        <f>+Download!X132/'Per $100K GDP'!X$313*100</f>
        <v>7.0652923671192909</v>
      </c>
      <c r="Y128" s="182">
        <f>+Download!Y132/'Per $100K GDP'!Y$313*100</f>
        <v>21.912803134998011</v>
      </c>
      <c r="Z128" s="182">
        <f>+Download!Z132/'Per $100K GDP'!Z$313*100</f>
        <v>12.282911491325654</v>
      </c>
      <c r="AA128" s="182">
        <f>+Download!AA132/'Per $100K GDP'!AA$313*100</f>
        <v>11.19798101020084</v>
      </c>
      <c r="AB128" s="182">
        <f>+Download!AB132/'Per $100K GDP'!AB$313*100</f>
        <v>9.5710007775921113</v>
      </c>
      <c r="AC128" s="182">
        <f>+Download!AC132/'Per $100K GDP'!AC$313*100</f>
        <v>9.6129227474803898</v>
      </c>
      <c r="AD128" s="182">
        <f>+Download!AD132/'Per $100K GDP'!AD$313*100</f>
        <v>27.439403129041924</v>
      </c>
      <c r="AE128" s="182">
        <f>+Download!AE132/'Per $100K GDP'!AE$313*100</f>
        <v>2.0107659761640453</v>
      </c>
      <c r="AF128" s="182">
        <f>+Download!AF132/'Per $100K GDP'!AF$313*100</f>
        <v>19.542582901765137</v>
      </c>
      <c r="AG128" s="182">
        <f>+Download!AG132/'Per $100K GDP'!AG$313*100</f>
        <v>2.2130340071871575</v>
      </c>
      <c r="AH128" s="182">
        <f>+Download!AH132/'Per $100K GDP'!AH$313*100</f>
        <v>12.866168868466399</v>
      </c>
      <c r="AI128" s="182">
        <f>+Download!AI132/'Per $100K GDP'!AI$313*100</f>
        <v>3.5112359550561791</v>
      </c>
      <c r="AJ128" s="182">
        <f>+Download!AJ132/'Per $100K GDP'!AJ$313*100</f>
        <v>-5.397344381770079</v>
      </c>
      <c r="AK128" s="182">
        <f>+Download!AK132/'Per $100K GDP'!AK$313*100</f>
        <v>27.180730448207651</v>
      </c>
      <c r="AL128" s="182">
        <f>+Download!AL132/'Per $100K GDP'!AL$313*100</f>
        <v>9.8874971004407328</v>
      </c>
      <c r="AM128" s="182"/>
      <c r="AN128" s="182">
        <f>+Download!AN132/'Per $100K GDP'!AN$313*100</f>
        <v>13.561301084236865</v>
      </c>
      <c r="AO128" s="182">
        <f>+Download!AO132/'Per $100K GDP'!AO$313*100</f>
        <v>11.465359221227597</v>
      </c>
    </row>
    <row r="129" spans="1:41">
      <c r="A129" s="171"/>
      <c r="B129" s="196">
        <f>+Download!B133/'Per $100K GDP'!B$313*100</f>
        <v>0</v>
      </c>
      <c r="C129" s="196">
        <f>+Download!C133/'Per $100K GDP'!C$313*100</f>
        <v>0</v>
      </c>
      <c r="D129" s="196">
        <f>+Download!D133/'Per $100K GDP'!D$313*100</f>
        <v>0</v>
      </c>
      <c r="E129" s="196">
        <f>+Download!E133/'Per $100K GDP'!E$313*100</f>
        <v>0</v>
      </c>
      <c r="F129" s="196">
        <f>+Download!F133/'Per $100K GDP'!F$313*100</f>
        <v>0</v>
      </c>
      <c r="G129" s="196">
        <f>+Download!G133/'Per $100K GDP'!G$313*100</f>
        <v>0</v>
      </c>
      <c r="H129" s="196">
        <f>+Download!H133/'Per $100K GDP'!H$313*100</f>
        <v>0</v>
      </c>
      <c r="I129" s="196">
        <f>+Download!I133/'Per $100K GDP'!I$313*100</f>
        <v>0</v>
      </c>
      <c r="J129" s="196">
        <f>+Download!J133/'Per $100K GDP'!J$313*100</f>
        <v>0</v>
      </c>
      <c r="K129" s="196">
        <f>+Download!K133/'Per $100K GDP'!K$313*100</f>
        <v>0</v>
      </c>
      <c r="L129" s="196">
        <f>+Download!L133/'Per $100K GDP'!L$313*100</f>
        <v>0</v>
      </c>
      <c r="M129" s="196">
        <f>+Download!M133/'Per $100K GDP'!M$313*100</f>
        <v>0</v>
      </c>
      <c r="N129" s="184">
        <f>+Download!N133/'Per $100K GDP'!N$313*100</f>
        <v>0</v>
      </c>
      <c r="O129" s="184">
        <f>+Download!O133/'Per $100K GDP'!O$313*100</f>
        <v>0</v>
      </c>
      <c r="P129" s="184">
        <f>+Download!P133/'Per $100K GDP'!P$313*100</f>
        <v>0</v>
      </c>
      <c r="Q129" s="184">
        <f>+Download!Q133/'Per $100K GDP'!Q$313*100</f>
        <v>0</v>
      </c>
      <c r="R129" s="184">
        <f>+Download!R133/'Per $100K GDP'!R$313*100</f>
        <v>0</v>
      </c>
      <c r="S129" s="184">
        <f>+Download!S133/'Per $100K GDP'!S$313*100</f>
        <v>0</v>
      </c>
      <c r="T129" s="184">
        <f>+Download!T133/'Per $100K GDP'!T$313*100</f>
        <v>0</v>
      </c>
      <c r="U129" s="184">
        <f>+Download!U133/'Per $100K GDP'!U$313*100</f>
        <v>0</v>
      </c>
      <c r="V129" s="184">
        <f>+Download!V133/'Per $100K GDP'!V$313*100</f>
        <v>0</v>
      </c>
      <c r="W129" s="184">
        <f>+Download!W133/'Per $100K GDP'!W$313*100</f>
        <v>0</v>
      </c>
      <c r="X129" s="184">
        <f>+Download!X133/'Per $100K GDP'!X$313*100</f>
        <v>0</v>
      </c>
      <c r="Y129" s="184">
        <f>+Download!Y133/'Per $100K GDP'!Y$313*100</f>
        <v>0</v>
      </c>
      <c r="Z129" s="184">
        <f>+Download!Z133/'Per $100K GDP'!Z$313*100</f>
        <v>0</v>
      </c>
      <c r="AA129" s="184">
        <f>+Download!AA133/'Per $100K GDP'!AA$313*100</f>
        <v>0</v>
      </c>
      <c r="AB129" s="184">
        <f>+Download!AB133/'Per $100K GDP'!AB$313*100</f>
        <v>0</v>
      </c>
      <c r="AC129" s="184">
        <f>+Download!AC133/'Per $100K GDP'!AC$313*100</f>
        <v>0</v>
      </c>
      <c r="AD129" s="184">
        <f>+Download!AD133/'Per $100K GDP'!AD$313*100</f>
        <v>0</v>
      </c>
      <c r="AE129" s="185">
        <f>+Download!AE133/'Per $100K GDP'!AE$313*100</f>
        <v>0</v>
      </c>
      <c r="AF129" s="185">
        <f>+Download!AF133/'Per $100K GDP'!AF$313*100</f>
        <v>0</v>
      </c>
      <c r="AG129" s="185">
        <f>+Download!AG133/'Per $100K GDP'!AG$313*100</f>
        <v>0</v>
      </c>
      <c r="AH129" s="185">
        <f>+Download!AH133/'Per $100K GDP'!AH$313*100</f>
        <v>0</v>
      </c>
      <c r="AI129" s="185">
        <f>+Download!AI133/'Per $100K GDP'!AI$313*100</f>
        <v>0</v>
      </c>
      <c r="AJ129" s="194">
        <f>+Download!AJ133/'Per $100K GDP'!AJ$313*100</f>
        <v>0</v>
      </c>
      <c r="AK129" s="185">
        <f>+Download!AK133/'Per $100K GDP'!AK$313*100</f>
        <v>0</v>
      </c>
      <c r="AL129" s="183">
        <f>+Download!AL133/'Per $100K GDP'!AL$313*100</f>
        <v>0</v>
      </c>
      <c r="AM129" s="183"/>
      <c r="AN129" s="183">
        <f>+Download!AN133/'Per $100K GDP'!AN$313*100</f>
        <v>0</v>
      </c>
      <c r="AO129" s="183">
        <f>+Download!AO133/'Per $100K GDP'!AO$313*100</f>
        <v>0</v>
      </c>
    </row>
    <row r="130" spans="1:41">
      <c r="A130" s="204" t="s">
        <v>183</v>
      </c>
      <c r="B130" s="219">
        <f>+Download!B134/'Per $100K GDP'!B$313*100</f>
        <v>365.33227987007291</v>
      </c>
      <c r="C130" s="219">
        <f>+Download!C134/'Per $100K GDP'!C$313*100</f>
        <v>347.74319066147859</v>
      </c>
      <c r="D130" s="219">
        <f>+Download!D134/'Per $100K GDP'!D$313*100</f>
        <v>313.42963386727683</v>
      </c>
      <c r="E130" s="219">
        <f>+Download!E134/'Per $100K GDP'!E$313*100</f>
        <v>213.8350751975529</v>
      </c>
      <c r="F130" s="219">
        <f>+Download!F134/'Per $100K GDP'!F$313*100</f>
        <v>230.57424786505325</v>
      </c>
      <c r="G130" s="219">
        <f>+Download!G134/'Per $100K GDP'!G$313*100</f>
        <v>316.68125723645193</v>
      </c>
      <c r="H130" s="219">
        <f>+Download!H134/'Per $100K GDP'!H$313*100</f>
        <v>381.55231734466707</v>
      </c>
      <c r="I130" s="219">
        <f>+Download!I134/'Per $100K GDP'!I$313*100</f>
        <v>395.60696890221061</v>
      </c>
      <c r="J130" s="219">
        <f>+Download!J134/'Per $100K GDP'!J$313*100</f>
        <v>371.81719979718252</v>
      </c>
      <c r="K130" s="219">
        <f>+Download!K134/'Per $100K GDP'!K$313*100</f>
        <v>368.32639745707775</v>
      </c>
      <c r="L130" s="219">
        <f>+Download!L134/'Per $100K GDP'!L$313*100</f>
        <v>369.38177726911209</v>
      </c>
      <c r="M130" s="219">
        <f>+Download!M134/'Per $100K GDP'!M$313*100</f>
        <v>381.310592459605</v>
      </c>
      <c r="N130" s="219">
        <f>+Download!N134/'Per $100K GDP'!N$313*100</f>
        <v>333.98708281202448</v>
      </c>
      <c r="O130" s="219">
        <f>+Download!O134/'Per $100K GDP'!O$313*100</f>
        <v>394.87078771214874</v>
      </c>
      <c r="P130" s="219">
        <f>+Download!P134/'Per $100K GDP'!P$313*100</f>
        <v>368.82838360762742</v>
      </c>
      <c r="Q130" s="219">
        <f>+Download!Q134/'Per $100K GDP'!Q$313*100</f>
        <v>346.36271321137912</v>
      </c>
      <c r="R130" s="219">
        <f>+Download!R134/'Per $100K GDP'!R$313*100</f>
        <v>333.42132318208343</v>
      </c>
      <c r="S130" s="219">
        <f>+Download!S134/'Per $100K GDP'!S$313*100</f>
        <v>402.76129440620309</v>
      </c>
      <c r="T130" s="219">
        <f>+Download!T134/'Per $100K GDP'!T$313*100</f>
        <v>358.05873431683438</v>
      </c>
      <c r="U130" s="219">
        <f>+Download!U134/'Per $100K GDP'!U$313*100</f>
        <v>342.94841569219159</v>
      </c>
      <c r="V130" s="219">
        <f>+Download!V134/'Per $100K GDP'!V$313*100</f>
        <v>402.10836646267927</v>
      </c>
      <c r="W130" s="219">
        <f>+Download!W134/'Per $100K GDP'!W$313*100</f>
        <v>537.52168655696335</v>
      </c>
      <c r="X130" s="219">
        <f>+Download!X134/'Per $100K GDP'!X$313*100</f>
        <v>454.98709130683272</v>
      </c>
      <c r="Y130" s="219">
        <f>+Download!Y134/'Per $100K GDP'!Y$313*100</f>
        <v>397.04295477348876</v>
      </c>
      <c r="Z130" s="219">
        <f>+Download!Z134/'Per $100K GDP'!Z$313*100</f>
        <v>395.07580284823803</v>
      </c>
      <c r="AA130" s="219">
        <f>+Download!AA134/'Per $100K GDP'!AA$313*100</f>
        <v>385.79647735695886</v>
      </c>
      <c r="AB130" s="219">
        <f>+Download!AB134/'Per $100K GDP'!AB$313*100</f>
        <v>374.6422249061099</v>
      </c>
      <c r="AC130" s="219">
        <f>+Download!AC134/'Per $100K GDP'!AC$313*100</f>
        <v>392.17466191839492</v>
      </c>
      <c r="AD130" s="219">
        <f>+Download!AD134/'Per $100K GDP'!AD$313*100</f>
        <v>376.34000014614861</v>
      </c>
      <c r="AE130" s="219">
        <f>+Download!AE134/'Per $100K GDP'!AE$313*100</f>
        <v>376.96974774661555</v>
      </c>
      <c r="AF130" s="219">
        <f>+Download!AF134/'Per $100K GDP'!AF$313*100</f>
        <v>349.82782462514575</v>
      </c>
      <c r="AG130" s="219">
        <f>+Download!AG134/'Per $100K GDP'!AG$313*100</f>
        <v>337.35934399844598</v>
      </c>
      <c r="AH130" s="219">
        <f>+Download!AH134/'Per $100K GDP'!AH$313*100</f>
        <v>328.76980775078556</v>
      </c>
      <c r="AI130" s="219">
        <f>+Download!AI134/'Per $100K GDP'!AI$313*100</f>
        <v>347.72289846025802</v>
      </c>
      <c r="AJ130" s="219">
        <f>+Download!AJ134/'Per $100K GDP'!AJ$313*100</f>
        <v>366.28313283082912</v>
      </c>
      <c r="AK130" s="219">
        <f>+Download!AK134/'Per $100K GDP'!AK$313*100</f>
        <v>335.77579968157482</v>
      </c>
      <c r="AL130" s="219">
        <f>+Download!AL134/'Per $100K GDP'!AL$313*100</f>
        <v>342.89028067733705</v>
      </c>
      <c r="AM130" s="219"/>
      <c r="AN130" s="219">
        <f>+Download!AN134/'Per $100K GDP'!AN$313*100</f>
        <v>323.25271059216016</v>
      </c>
      <c r="AO130" s="219">
        <f>+Download!AO134/'Per $100K GDP'!AO$313*100</f>
        <v>282.6253314587745</v>
      </c>
    </row>
    <row r="131" spans="1:41">
      <c r="A131" s="177" t="s">
        <v>364</v>
      </c>
      <c r="B131" s="182">
        <f>+Download!B135/'Per $100K GDP'!B$313*100</f>
        <v>303.04626459485559</v>
      </c>
      <c r="C131" s="182">
        <f>+Download!C135/'Per $100K GDP'!C$313*100</f>
        <v>279.72762645914395</v>
      </c>
      <c r="D131" s="182">
        <f>+Download!D135/'Per $100K GDP'!D$313*100</f>
        <v>236.69908466819217</v>
      </c>
      <c r="E131" s="182">
        <f>+Download!E135/'Per $100K GDP'!E$313*100</f>
        <v>200.89854703033393</v>
      </c>
      <c r="F131" s="182">
        <f>+Download!F135/'Per $100K GDP'!F$313*100</f>
        <v>203.50644256012552</v>
      </c>
      <c r="G131" s="182">
        <f>+Download!G135/'Per $100K GDP'!G$313*100</f>
        <v>234.30572420999124</v>
      </c>
      <c r="H131" s="182">
        <f>+Download!H135/'Per $100K GDP'!H$313*100</f>
        <v>297.08055049585107</v>
      </c>
      <c r="I131" s="182">
        <f>+Download!I135/'Per $100K GDP'!I$313*100</f>
        <v>304.77238666167108</v>
      </c>
      <c r="J131" s="182">
        <f>+Download!J135/'Per $100K GDP'!J$313*100</f>
        <v>294.59227089349878</v>
      </c>
      <c r="K131" s="182">
        <f>+Download!K135/'Per $100K GDP'!K$313*100</f>
        <v>272.52765637089863</v>
      </c>
      <c r="L131" s="182">
        <f>+Download!L135/'Per $100K GDP'!L$313*100</f>
        <v>273.78712343116524</v>
      </c>
      <c r="M131" s="182">
        <f>+Download!M135/'Per $100K GDP'!M$313*100</f>
        <v>280.57450628366246</v>
      </c>
      <c r="N131" s="182">
        <f>+Download!N135/'Per $100K GDP'!N$313*100</f>
        <v>234.45372468129713</v>
      </c>
      <c r="O131" s="182">
        <f>+Download!O135/'Per $100K GDP'!O$313*100</f>
        <v>277.88415901540071</v>
      </c>
      <c r="P131" s="182">
        <f>+Download!P135/'Per $100K GDP'!P$313*100</f>
        <v>260.04320325733914</v>
      </c>
      <c r="Q131" s="182">
        <f>+Download!Q135/'Per $100K GDP'!Q$313*100</f>
        <v>265.47852065519726</v>
      </c>
      <c r="R131" s="182">
        <f>+Download!R135/'Per $100K GDP'!R$313*100</f>
        <v>231.57075773152908</v>
      </c>
      <c r="S131" s="182">
        <f>+Download!S135/'Per $100K GDP'!S$313*100</f>
        <v>298.16441174143529</v>
      </c>
      <c r="T131" s="182">
        <f>+Download!T135/'Per $100K GDP'!T$313*100</f>
        <v>308.97559630497727</v>
      </c>
      <c r="U131" s="182">
        <f>+Download!U135/'Per $100K GDP'!U$313*100</f>
        <v>281.34430403621275</v>
      </c>
      <c r="V131" s="182">
        <f>+Download!V135/'Per $100K GDP'!V$313*100</f>
        <v>297.36007504355206</v>
      </c>
      <c r="W131" s="182">
        <f>+Download!W135/'Per $100K GDP'!W$313*100</f>
        <v>413.21697071657644</v>
      </c>
      <c r="X131" s="182">
        <f>+Download!X135/'Per $100K GDP'!X$313*100</f>
        <v>344.61283774462464</v>
      </c>
      <c r="Y131" s="182">
        <f>+Download!Y135/'Per $100K GDP'!Y$313*100</f>
        <v>297.8721390303466</v>
      </c>
      <c r="Z131" s="182">
        <f>+Download!Z135/'Per $100K GDP'!Z$313*100</f>
        <v>299.7453318500676</v>
      </c>
      <c r="AA131" s="182">
        <f>+Download!AA135/'Per $100K GDP'!AA$313*100</f>
        <v>297.60686174155524</v>
      </c>
      <c r="AB131" s="182">
        <f>+Download!AB135/'Per $100K GDP'!AB$313*100</f>
        <v>287.13829558426949</v>
      </c>
      <c r="AC131" s="182">
        <f>+Download!AC135/'Per $100K GDP'!AC$313*100</f>
        <v>293.98940173327441</v>
      </c>
      <c r="AD131" s="182">
        <f>+Download!AD135/'Per $100K GDP'!AD$313*100</f>
        <v>281.64300276951633</v>
      </c>
      <c r="AE131" s="182">
        <f>+Download!AE135/'Per $100K GDP'!AE$313*100</f>
        <v>274.8116652353923</v>
      </c>
      <c r="AF131" s="182">
        <f>+Download!AF135/'Per $100K GDP'!AF$313*100</f>
        <v>246.63783519969633</v>
      </c>
      <c r="AG131" s="182">
        <f>+Download!AG135/'Per $100K GDP'!AG$313*100</f>
        <v>242.53881481275928</v>
      </c>
      <c r="AH131" s="182">
        <f>+Download!AH135/'Per $100K GDP'!AH$313*100</f>
        <v>236.45639760786565</v>
      </c>
      <c r="AI131" s="182">
        <f>+Download!AI135/'Per $100K GDP'!AI$313*100</f>
        <v>239.97347066167291</v>
      </c>
      <c r="AJ131" s="182">
        <f>+Download!AJ135/'Per $100K GDP'!AJ$313*100</f>
        <v>250.64268956222233</v>
      </c>
      <c r="AK131" s="182">
        <f>+Download!AK135/'Per $100K GDP'!AK$313*100</f>
        <v>219.89434071500943</v>
      </c>
      <c r="AL131" s="182">
        <f>+Download!AL135/'Per $100K GDP'!AL$313*100</f>
        <v>226.44977963349569</v>
      </c>
      <c r="AM131" s="182"/>
      <c r="AN131" s="182">
        <f>+Download!AN135/'Per $100K GDP'!AN$313*100</f>
        <v>218.29858215179314</v>
      </c>
      <c r="AO131" s="182">
        <f>+Download!AO135/'Per $100K GDP'!AO$313*100</f>
        <v>177.74643626203485</v>
      </c>
    </row>
    <row r="132" spans="1:41">
      <c r="A132" s="177" t="s">
        <v>203</v>
      </c>
      <c r="B132" s="182">
        <f>+Download!B136/'Per $100K GDP'!B$313*100</f>
        <v>58.203845140900711</v>
      </c>
      <c r="C132" s="182">
        <f>+Download!C136/'Per $100K GDP'!C$313*100</f>
        <v>59.377431906614788</v>
      </c>
      <c r="D132" s="182">
        <f>+Download!D136/'Per $100K GDP'!D$313*100</f>
        <v>67.005148741418765</v>
      </c>
      <c r="E132" s="182">
        <f>+Download!E136/'Per $100K GDP'!E$313*100</f>
        <v>0.66913076726994647</v>
      </c>
      <c r="F132" s="182">
        <f>+Download!F136/'Per $100K GDP'!F$313*100</f>
        <v>4.0133981109870547</v>
      </c>
      <c r="G132" s="182">
        <f>+Download!G136/'Per $100K GDP'!G$313*100</f>
        <v>61.139194035751608</v>
      </c>
      <c r="H132" s="182">
        <f>+Download!H136/'Per $100K GDP'!H$313*100</f>
        <v>63.221007893139038</v>
      </c>
      <c r="I132" s="182">
        <f>+Download!I136/'Per $100K GDP'!I$313*100</f>
        <v>66.761895841139008</v>
      </c>
      <c r="J132" s="182">
        <f>+Download!J136/'Per $100K GDP'!J$313*100</f>
        <v>60.316130596768147</v>
      </c>
      <c r="K132" s="182">
        <f>+Download!K136/'Per $100K GDP'!K$313*100</f>
        <v>63.991300529078408</v>
      </c>
      <c r="L132" s="182">
        <f>+Download!L136/'Per $100K GDP'!L$313*100</f>
        <v>61.861069620375929</v>
      </c>
      <c r="M132" s="182">
        <f>+Download!M136/'Per $100K GDP'!M$313*100</f>
        <v>65.780969479353672</v>
      </c>
      <c r="N132" s="182">
        <f>+Download!N136/'Per $100K GDP'!N$313*100</f>
        <v>62.557062185101273</v>
      </c>
      <c r="O132" s="182">
        <f>+Download!O136/'Per $100K GDP'!O$313*100</f>
        <v>80.358750265953091</v>
      </c>
      <c r="P132" s="182">
        <f>+Download!P136/'Per $100K GDP'!P$313*100</f>
        <v>72.186737532441299</v>
      </c>
      <c r="Q132" s="182">
        <f>+Download!Q136/'Per $100K GDP'!Q$313*100</f>
        <v>48.006593180179252</v>
      </c>
      <c r="R132" s="182">
        <f>+Download!R136/'Per $100K GDP'!R$313*100</f>
        <v>72.091472394342716</v>
      </c>
      <c r="S132" s="182">
        <f>+Download!S136/'Per $100K GDP'!S$313*100</f>
        <v>72.975182635757051</v>
      </c>
      <c r="T132" s="182">
        <f>+Download!T136/'Per $100K GDP'!T$313*100</f>
        <v>29.69304237744883</v>
      </c>
      <c r="U132" s="182">
        <f>+Download!U136/'Per $100K GDP'!U$313*100</f>
        <v>47.234534138061107</v>
      </c>
      <c r="V132" s="182">
        <f>+Download!V136/'Per $100K GDP'!V$313*100</f>
        <v>90.577120650377466</v>
      </c>
      <c r="W132" s="182">
        <f>+Download!W136/'Per $100K GDP'!W$313*100</f>
        <v>109.25818831817465</v>
      </c>
      <c r="X132" s="182">
        <f>+Download!X136/'Per $100K GDP'!X$313*100</f>
        <v>95.967757828974584</v>
      </c>
      <c r="Y132" s="182">
        <f>+Download!Y136/'Per $100K GDP'!Y$313*100</f>
        <v>86.998087954110886</v>
      </c>
      <c r="Z132" s="182">
        <f>+Download!Z136/'Per $100K GDP'!Z$313*100</f>
        <v>83.029171914791903</v>
      </c>
      <c r="AA132" s="182">
        <f>+Download!AA136/'Per $100K GDP'!AA$313*100</f>
        <v>76.6298401044792</v>
      </c>
      <c r="AB132" s="182">
        <f>+Download!AB136/'Per $100K GDP'!AB$313*100</f>
        <v>75.889681187234245</v>
      </c>
      <c r="AC132" s="182">
        <f>+Download!AC136/'Per $100K GDP'!AC$313*100</f>
        <v>80.022344808323439</v>
      </c>
      <c r="AD132" s="182">
        <f>+Download!AD136/'Per $100K GDP'!AD$313*100</f>
        <v>76.187274839784564</v>
      </c>
      <c r="AE132" s="182">
        <f>+Download!AE136/'Per $100K GDP'!AE$313*100</f>
        <v>80.067584078643293</v>
      </c>
      <c r="AF132" s="182">
        <f>+Download!AF136/'Per $100K GDP'!AF$313*100</f>
        <v>81.288468317019607</v>
      </c>
      <c r="AG132" s="182">
        <f>+Download!AG136/'Per $100K GDP'!AG$313*100</f>
        <v>73.32149348577137</v>
      </c>
      <c r="AH132" s="182">
        <f>+Download!AH136/'Per $100K GDP'!AH$313*100</f>
        <v>71.709970605128902</v>
      </c>
      <c r="AI132" s="182">
        <f>+Download!AI136/'Per $100K GDP'!AI$313*100</f>
        <v>74.984394506866408</v>
      </c>
      <c r="AJ132" s="182">
        <f>+Download!AJ136/'Per $100K GDP'!AJ$313*100</f>
        <v>78.195976638546398</v>
      </c>
      <c r="AK132" s="182">
        <f>+Download!AK136/'Per $100K GDP'!AK$313*100</f>
        <v>77.519660346408074</v>
      </c>
      <c r="AL132" s="182">
        <f>+Download!AL136/'Per $100K GDP'!AL$313*100</f>
        <v>78.363488749710044</v>
      </c>
      <c r="AM132" s="182"/>
      <c r="AN132" s="182">
        <f>+Download!AN136/'Per $100K GDP'!AN$313*100</f>
        <v>73.049763691965524</v>
      </c>
      <c r="AO132" s="182">
        <f>+Download!AO136/'Per $100K GDP'!AO$313*100</f>
        <v>75.63933726041536</v>
      </c>
    </row>
    <row r="133" spans="1:41">
      <c r="A133" s="177" t="s">
        <v>204</v>
      </c>
      <c r="B133" s="182">
        <f>+Download!B137/'Per $100K GDP'!B$313*100</f>
        <v>4.0382758317970326</v>
      </c>
      <c r="C133" s="182">
        <f>+Download!C137/'Per $100K GDP'!C$313*100</f>
        <v>8.6381322957198439</v>
      </c>
      <c r="D133" s="182">
        <f>+Download!D137/'Per $100K GDP'!D$313*100</f>
        <v>9.7254004576659039</v>
      </c>
      <c r="E133" s="182">
        <f>+Download!E137/'Per $100K GDP'!E$313*100</f>
        <v>7.5516186591893959</v>
      </c>
      <c r="F133" s="182">
        <f>+Download!F137/'Per $100K GDP'!F$313*100</f>
        <v>14.816379492440932</v>
      </c>
      <c r="G133" s="182">
        <f>+Download!G137/'Per $100K GDP'!G$313*100</f>
        <v>13.950467368896671</v>
      </c>
      <c r="H133" s="182">
        <f>+Download!H137/'Per $100K GDP'!H$313*100</f>
        <v>13.104634689334144</v>
      </c>
      <c r="I133" s="182">
        <f>+Download!I137/'Per $100K GDP'!I$313*100</f>
        <v>13.605282877482205</v>
      </c>
      <c r="J133" s="182">
        <f>+Download!J137/'Per $100K GDP'!J$313*100</f>
        <v>12.058817045479596</v>
      </c>
      <c r="K133" s="182">
        <f>+Download!K137/'Per $100K GDP'!K$313*100</f>
        <v>11.961772517200277</v>
      </c>
      <c r="L133" s="182">
        <f>+Download!L137/'Per $100K GDP'!L$313*100</f>
        <v>11.522569882252526</v>
      </c>
      <c r="M133" s="182">
        <f>+Download!M137/'Per $100K GDP'!M$313*100</f>
        <v>10.107719928186714</v>
      </c>
      <c r="N133" s="182">
        <f>+Download!N137/'Per $100K GDP'!N$313*100</f>
        <v>11.243363879214147</v>
      </c>
      <c r="O133" s="182">
        <f>+Download!O137/'Per $100K GDP'!O$313*100</f>
        <v>10.670856450794586</v>
      </c>
      <c r="P133" s="182">
        <f>+Download!P137/'Per $100K GDP'!P$313*100</f>
        <v>9.7285032713257813</v>
      </c>
      <c r="Q133" s="182">
        <f>+Download!Q137/'Per $100K GDP'!Q$313*100</f>
        <v>9.3305273072451396</v>
      </c>
      <c r="R133" s="182">
        <f>+Download!R137/'Per $100K GDP'!R$313*100</f>
        <v>7.8774069854677817</v>
      </c>
      <c r="S133" s="182">
        <f>+Download!S137/'Per $100K GDP'!S$313*100</f>
        <v>8.0175119339610212</v>
      </c>
      <c r="T133" s="182">
        <f>+Download!T137/'Per $100K GDP'!T$313*100</f>
        <v>7.6958750611032425</v>
      </c>
      <c r="U133" s="182">
        <f>+Download!U137/'Per $100K GDP'!U$313*100</f>
        <v>7.237834779328554</v>
      </c>
      <c r="V133" s="182">
        <f>+Download!V137/'Per $100K GDP'!V$313*100</f>
        <v>7.1023361772457232</v>
      </c>
      <c r="W133" s="182">
        <f>+Download!W137/'Per $100K GDP'!W$313*100</f>
        <v>6.2667577940171384</v>
      </c>
      <c r="X133" s="182">
        <f>+Download!X137/'Per $100K GDP'!X$313*100</f>
        <v>5.1043534814055693</v>
      </c>
      <c r="Y133" s="182">
        <f>+Download!Y137/'Per $100K GDP'!Y$313*100</f>
        <v>4.9410294757965278</v>
      </c>
      <c r="Z133" s="182">
        <f>+Download!Z137/'Per $100K GDP'!Z$313*100</f>
        <v>5.2128823469922505</v>
      </c>
      <c r="AA133" s="182">
        <f>+Download!AA137/'Per $100K GDP'!AA$313*100</f>
        <v>4.4650735942960011</v>
      </c>
      <c r="AB133" s="182">
        <f>+Download!AB137/'Per $100K GDP'!AB$313*100</f>
        <v>4.682097182469434</v>
      </c>
      <c r="AC133" s="182">
        <f>+Download!AC137/'Per $100K GDP'!AC$313*100</f>
        <v>4.7327545407288447</v>
      </c>
      <c r="AD133" s="182">
        <f>+Download!AD137/'Per $100K GDP'!AD$313*100</f>
        <v>4.4356105723910639</v>
      </c>
      <c r="AE133" s="182">
        <f>+Download!AE137/'Per $100K GDP'!AE$313*100</f>
        <v>4.4613870096139747</v>
      </c>
      <c r="AF133" s="182">
        <f>+Download!AF137/'Per $100K GDP'!AF$313*100</f>
        <v>4.4263984165288361</v>
      </c>
      <c r="AG133" s="182">
        <f>+Download!AG137/'Per $100K GDP'!AG$313*100</f>
        <v>4.4746298891401768</v>
      </c>
      <c r="AH133" s="182">
        <f>+Download!AH137/'Per $100K GDP'!AH$313*100</f>
        <v>4.02067777139575</v>
      </c>
      <c r="AI133" s="182">
        <f>+Download!AI137/'Per $100K GDP'!AI$313*100</f>
        <v>4.0509259259259256</v>
      </c>
      <c r="AJ133" s="182">
        <f>+Download!AJ137/'Per $100K GDP'!AJ$313*100</f>
        <v>3.9247741226975488</v>
      </c>
      <c r="AK133" s="182">
        <f>+Download!AK137/'Per $100K GDP'!AK$313*100</f>
        <v>3.2023447676943122</v>
      </c>
      <c r="AL133" s="182">
        <f>+Download!AL137/'Per $100K GDP'!AL$313*100</f>
        <v>3.3576896311760613</v>
      </c>
      <c r="AM133" s="182"/>
      <c r="AN133" s="182">
        <f>+Download!AN137/'Per $100K GDP'!AN$313*100</f>
        <v>3.1581873783708643</v>
      </c>
      <c r="AO133" s="182">
        <f>+Download!AO137/'Per $100K GDP'!AO$313*100</f>
        <v>1.2012599882543467</v>
      </c>
    </row>
    <row r="134" spans="1:41">
      <c r="A134" s="177" t="s">
        <v>205</v>
      </c>
      <c r="B134" s="182">
        <v>0</v>
      </c>
      <c r="C134" s="182">
        <v>0</v>
      </c>
      <c r="D134" s="182">
        <v>0</v>
      </c>
      <c r="E134" s="182">
        <f>+Download!E138/'Per $100K GDP'!E$313*100</f>
        <v>0.63726739739994898</v>
      </c>
      <c r="F134" s="182">
        <f>+Download!F138/'Per $100K GDP'!F$313*100</f>
        <v>0.90527776939557625</v>
      </c>
      <c r="G134" s="182">
        <f>+Download!G138/'Per $100K GDP'!G$313*100</f>
        <v>0.81895456214170737</v>
      </c>
      <c r="H134" s="182">
        <f>+Download!H138/'Per $100K GDP'!H$313*100</f>
        <v>0.98664238008500293</v>
      </c>
      <c r="I134" s="182">
        <f>+Download!I138/'Per $100K GDP'!I$313*100</f>
        <v>0.93668040464593494</v>
      </c>
      <c r="J134" s="182">
        <f>+Download!J138/'Per $100K GDP'!J$313*100</f>
        <v>0.88181477480655179</v>
      </c>
      <c r="K134" s="182">
        <f>+Download!K138/'Per $100K GDP'!K$313*100</f>
        <v>1.0037851063384848</v>
      </c>
      <c r="L134" s="182">
        <f>+Download!L138/'Per $100K GDP'!L$313*100</f>
        <v>0.93111675816182016</v>
      </c>
      <c r="M134" s="182">
        <f>+Download!M138/'Per $100K GDP'!M$313*100</f>
        <v>0.84380610412926393</v>
      </c>
      <c r="N134" s="182">
        <f>+Download!N138/'Per $100K GDP'!N$313*100</f>
        <v>1.0651607885571297</v>
      </c>
      <c r="O134" s="182">
        <f>+Download!O138/'Per $100K GDP'!O$313*100</f>
        <v>0.98198065498109677</v>
      </c>
      <c r="P134" s="182">
        <f>+Download!P138/'Per $100K GDP'!P$313*100</f>
        <v>1.0878518035028828</v>
      </c>
      <c r="Q134" s="182">
        <f>+Download!Q138/'Per $100K GDP'!Q$313*100</f>
        <v>1.1626366833948993</v>
      </c>
      <c r="R134" s="182">
        <f>+Download!R138/'Per $100K GDP'!R$313*100</f>
        <v>1.2225957931590208</v>
      </c>
      <c r="S134" s="182">
        <f>+Download!S138/'Per $100K GDP'!S$313*100</f>
        <v>1.358229817759844</v>
      </c>
      <c r="T134" s="182">
        <f>+Download!T138/'Per $100K GDP'!T$313*100</f>
        <v>1.3536718348520362</v>
      </c>
      <c r="U134" s="182">
        <f>+Download!U138/'Per $100K GDP'!U$313*100</f>
        <v>1.1316484345529989</v>
      </c>
      <c r="V134" s="182">
        <f>+Download!V138/'Per $100K GDP'!V$313*100</f>
        <v>1.0162147674989952</v>
      </c>
      <c r="W134" s="182">
        <f>+Download!W138/'Per $100K GDP'!W$313*100</f>
        <v>1.0935282056674203</v>
      </c>
      <c r="X134" s="182">
        <f>+Download!X138/'Per $100K GDP'!X$313*100</f>
        <v>0.99525038923158771</v>
      </c>
      <c r="Y134" s="182">
        <f>+Download!Y138/'Per $100K GDP'!Y$313*100</f>
        <v>1.0696098290517386</v>
      </c>
      <c r="Z134" s="182">
        <f>+Download!Z138/'Per $100K GDP'!Z$313*100</f>
        <v>0.87341062251192891</v>
      </c>
      <c r="AA134" s="182">
        <f>+Download!AA138/'Per $100K GDP'!AA$313*100</f>
        <v>0.79418305036885395</v>
      </c>
      <c r="AB134" s="182">
        <f>+Download!AB138/'Per $100K GDP'!AB$313*100</f>
        <v>0.7527753420578065</v>
      </c>
      <c r="AC134" s="182">
        <f>+Download!AC138/'Per $100K GDP'!AC$313*100</f>
        <v>0.7060338741087292</v>
      </c>
      <c r="AD134" s="182">
        <f>+Download!AD138/'Per $100K GDP'!AD$313*100</f>
        <v>0.59190190504724249</v>
      </c>
      <c r="AE134" s="182">
        <f>+Download!AE138/'Per $100K GDP'!AE$313*100</f>
        <v>0.63534619385738922</v>
      </c>
      <c r="AF134" s="182">
        <f>+Download!AF138/'Per $100K GDP'!AF$313*100</f>
        <v>0.59651310973129801</v>
      </c>
      <c r="AG134" s="182">
        <f>+Download!AG138/'Per $100K GDP'!AG$313*100</f>
        <v>0.52724321174364885</v>
      </c>
      <c r="AH134" s="182">
        <f>+Download!AH138/'Per $100K GDP'!AH$313*100</f>
        <v>0.50005068081224446</v>
      </c>
      <c r="AI134" s="182">
        <f>+Download!AI138/'Per $100K GDP'!AI$313*100</f>
        <v>0.54619225967540563</v>
      </c>
      <c r="AJ134" s="182">
        <f>+Download!AJ138/'Per $100K GDP'!AJ$313*100</f>
        <v>0.56157340388359211</v>
      </c>
      <c r="AK134" s="182">
        <f>+Download!AK138/'Per $100K GDP'!AK$313*100</f>
        <v>0.45230858300767118</v>
      </c>
      <c r="AL134" s="182">
        <f>+Download!AL138/'Per $100K GDP'!AL$313*100</f>
        <v>0.47552771978659247</v>
      </c>
      <c r="AM134" s="182"/>
      <c r="AN134" s="182">
        <f>+Download!AN138/'Per $100K GDP'!AN$313*100</f>
        <v>0.53933833750347515</v>
      </c>
      <c r="AO134" s="182">
        <f>+Download!AO138/'Per $100K GDP'!AO$313*100</f>
        <v>0.48050399530173871</v>
      </c>
    </row>
    <row r="135" spans="1:41">
      <c r="A135" s="177" t="s">
        <v>206</v>
      </c>
      <c r="B135" s="182">
        <v>0</v>
      </c>
      <c r="C135" s="182">
        <v>0</v>
      </c>
      <c r="D135" s="182">
        <v>0</v>
      </c>
      <c r="E135" s="182">
        <f>+Download!E139/'Per $100K GDP'!E$313*100</f>
        <v>4.0785113433596729</v>
      </c>
      <c r="F135" s="182">
        <f>+Download!F139/'Per $100K GDP'!F$313*100</f>
        <v>7.3629258577506862</v>
      </c>
      <c r="G135" s="182">
        <f>+Download!G139/'Per $100K GDP'!G$313*100</f>
        <v>6.4951568721583701</v>
      </c>
      <c r="H135" s="182">
        <f>+Download!H139/'Per $100K GDP'!H$313*100</f>
        <v>6.6029143897996354</v>
      </c>
      <c r="I135" s="182">
        <f>+Download!I139/'Per $100K GDP'!I$313*100</f>
        <v>6.3928437617085052</v>
      </c>
      <c r="J135" s="182">
        <f>+Download!J139/'Per $100K GDP'!J$313*100</f>
        <v>0.33068054055245694</v>
      </c>
      <c r="K135" s="182">
        <f>+Download!K139/'Per $100K GDP'!K$313*100</f>
        <v>13.279240469269538</v>
      </c>
      <c r="L135" s="182">
        <f>+Download!L139/'Per $100K GDP'!L$313*100</f>
        <v>13.53998952493647</v>
      </c>
      <c r="M135" s="182">
        <f>+Download!M139/'Per $100K GDP'!M$313*100</f>
        <v>15.85278276481149</v>
      </c>
      <c r="N135" s="182">
        <f>+Download!N139/'Per $100K GDP'!N$313*100</f>
        <v>13.830182937138606</v>
      </c>
      <c r="O135" s="182">
        <f>+Download!O139/'Per $100K GDP'!O$313*100</f>
        <v>13.256738842244806</v>
      </c>
      <c r="P135" s="182">
        <f>+Download!P139/'Per $100K GDP'!P$313*100</f>
        <v>12.712325360933688</v>
      </c>
      <c r="Q135" s="182">
        <f>+Download!Q139/'Per $100K GDP'!Q$313*100</f>
        <v>12.156175955496035</v>
      </c>
      <c r="R135" s="182">
        <f>+Download!R139/'Per $100K GDP'!R$313*100</f>
        <v>11.211759148628747</v>
      </c>
      <c r="S135" s="182">
        <f>+Download!S139/'Per $100K GDP'!S$313*100</f>
        <v>11.432866524250338</v>
      </c>
      <c r="T135" s="182">
        <f>+Download!T139/'Per $100K GDP'!T$313*100</f>
        <v>3.9231415213767344</v>
      </c>
      <c r="U135" s="182">
        <f>+Download!U139/'Per $100K GDP'!U$313*100</f>
        <v>0.83694832138815534</v>
      </c>
      <c r="V135" s="182">
        <v>0</v>
      </c>
      <c r="W135" s="182">
        <f>+Download!W139/'Per $100K GDP'!W$313*100</f>
        <v>0.1156616371379002</v>
      </c>
      <c r="X135" s="182">
        <f>+Download!X139/'Per $100K GDP'!X$313*100</f>
        <v>1.9707928499635402E-2</v>
      </c>
      <c r="Y135" s="182">
        <f>+Download!Y139/'Per $100K GDP'!Y$313*100</f>
        <v>1.8931147416844936E-2</v>
      </c>
      <c r="Z135" s="182">
        <v>0</v>
      </c>
      <c r="AA135" s="182">
        <v>0</v>
      </c>
      <c r="AB135" s="182">
        <v>0</v>
      </c>
      <c r="AC135" s="182">
        <v>0</v>
      </c>
      <c r="AD135" s="182">
        <v>0</v>
      </c>
      <c r="AE135" s="182">
        <v>0</v>
      </c>
      <c r="AF135" s="182">
        <v>0</v>
      </c>
      <c r="AG135" s="182">
        <v>0</v>
      </c>
      <c r="AH135" s="182">
        <v>0</v>
      </c>
      <c r="AI135" s="182">
        <v>0</v>
      </c>
      <c r="AJ135" s="182">
        <v>0</v>
      </c>
      <c r="AK135" s="182">
        <v>0</v>
      </c>
      <c r="AL135" s="182">
        <v>0</v>
      </c>
      <c r="AM135" s="182"/>
      <c r="AN135" s="182">
        <v>0</v>
      </c>
      <c r="AO135" s="182">
        <f>+Download!AO139/'Per $100K GDP'!AO$313*100</f>
        <v>4.8139381751526047</v>
      </c>
    </row>
    <row r="136" spans="1:41">
      <c r="A136" s="177" t="s">
        <v>207</v>
      </c>
      <c r="B136" s="182">
        <v>0</v>
      </c>
      <c r="C136" s="182">
        <v>0</v>
      </c>
      <c r="D136" s="182">
        <v>0</v>
      </c>
      <c r="E136" s="182">
        <v>0</v>
      </c>
      <c r="F136" s="182">
        <v>0</v>
      </c>
      <c r="G136" s="182">
        <v>0</v>
      </c>
      <c r="H136" s="182">
        <f>+Download!H140/'Per $100K GDP'!H$313*100</f>
        <v>0.22768670309653913</v>
      </c>
      <c r="I136" s="182">
        <f>+Download!I140/'Per $100K GDP'!I$313*100</f>
        <v>0.16391907081303861</v>
      </c>
      <c r="J136" s="182">
        <v>0</v>
      </c>
      <c r="K136" s="182">
        <f>+Download!K140/'Per $100K GDP'!K$313*100</f>
        <v>-2.09121897153851E-2</v>
      </c>
      <c r="L136" s="182">
        <f>+Download!L140/'Per $100K GDP'!L$313*100</f>
        <v>-0.1745843921553413</v>
      </c>
      <c r="M136" s="182">
        <f>+Download!M140/'Per $100K GDP'!M$313*100</f>
        <v>-1.7953321364452424E-2</v>
      </c>
      <c r="N136" s="182">
        <f>+Download!N140/'Per $100K GDP'!N$313*100</f>
        <v>-1.6907314104081424E-2</v>
      </c>
      <c r="O136" s="182">
        <v>0</v>
      </c>
      <c r="P136" s="182">
        <v>0</v>
      </c>
      <c r="Q136" s="182">
        <v>0</v>
      </c>
      <c r="R136" s="182">
        <v>0</v>
      </c>
      <c r="S136" s="182">
        <v>0</v>
      </c>
      <c r="T136" s="182">
        <v>0</v>
      </c>
      <c r="U136" s="182">
        <v>0</v>
      </c>
      <c r="V136" s="182">
        <v>0</v>
      </c>
      <c r="W136" s="182">
        <v>0</v>
      </c>
      <c r="X136" s="182">
        <v>0</v>
      </c>
      <c r="Y136" s="182">
        <v>0</v>
      </c>
      <c r="Z136" s="182">
        <v>0</v>
      </c>
      <c r="AA136" s="182">
        <v>0</v>
      </c>
      <c r="AB136" s="182">
        <v>0</v>
      </c>
      <c r="AC136" s="182">
        <v>0</v>
      </c>
      <c r="AD136" s="182">
        <v>0</v>
      </c>
      <c r="AE136" s="182">
        <v>0</v>
      </c>
      <c r="AF136" s="182">
        <v>0</v>
      </c>
      <c r="AG136" s="182">
        <v>0</v>
      </c>
      <c r="AH136" s="182">
        <v>0</v>
      </c>
      <c r="AI136" s="182">
        <v>0</v>
      </c>
      <c r="AJ136" s="182">
        <v>0</v>
      </c>
      <c r="AK136" s="182">
        <v>0</v>
      </c>
      <c r="AL136" s="182">
        <v>0</v>
      </c>
      <c r="AM136" s="182"/>
      <c r="AN136" s="182">
        <v>0</v>
      </c>
      <c r="AO136" s="182">
        <v>0</v>
      </c>
    </row>
    <row r="137" spans="1:41">
      <c r="A137" s="177" t="s">
        <v>208</v>
      </c>
      <c r="B137" s="182">
        <v>0</v>
      </c>
      <c r="C137" s="182">
        <v>0</v>
      </c>
      <c r="D137" s="182">
        <v>0</v>
      </c>
      <c r="E137" s="182">
        <v>0</v>
      </c>
      <c r="F137" s="182">
        <v>0</v>
      </c>
      <c r="G137" s="182">
        <v>0</v>
      </c>
      <c r="H137" s="182">
        <v>0</v>
      </c>
      <c r="I137" s="182">
        <v>0</v>
      </c>
      <c r="J137" s="182">
        <v>0</v>
      </c>
      <c r="K137" s="182">
        <v>0</v>
      </c>
      <c r="L137" s="182">
        <v>0</v>
      </c>
      <c r="M137" s="182">
        <v>0</v>
      </c>
      <c r="N137" s="182">
        <f>+Download!N141/'Per $100K GDP'!N$313*100</f>
        <v>2.4177459168836437</v>
      </c>
      <c r="O137" s="182">
        <f>+Download!O141/'Per $100K GDP'!O$313*100</f>
        <v>4.1570514394199769</v>
      </c>
      <c r="P137" s="182">
        <f>+Download!P141/'Per $100K GDP'!P$313*100</f>
        <v>4.5845183147621489</v>
      </c>
      <c r="Q137" s="182">
        <f>+Download!Q141/'Per $100K GDP'!Q$313*100</f>
        <v>3.3701746898409102</v>
      </c>
      <c r="R137" s="182">
        <f>+Download!R141/'Per $100K GDP'!R$313*100</f>
        <v>0.66687043263219314</v>
      </c>
      <c r="S137" s="182">
        <f>+Download!S141/'Per $100K GDP'!S$313*100</f>
        <v>2.7823931218187092</v>
      </c>
      <c r="T137" s="182">
        <f>+Download!T141/'Per $100K GDP'!T$313*100</f>
        <v>0.42615594800897427</v>
      </c>
      <c r="U137" s="182">
        <f>+Download!U141/'Per $100K GDP'!U$313*100</f>
        <v>1.1788004526593739E-2</v>
      </c>
      <c r="V137" s="182">
        <v>0</v>
      </c>
      <c r="W137" s="182">
        <v>0</v>
      </c>
      <c r="X137" s="182">
        <f>+Download!X141/'Per $100K GDP'!X$313*100</f>
        <v>1.7934214934668216</v>
      </c>
      <c r="Y137" s="182">
        <v>0</v>
      </c>
      <c r="Z137" s="182">
        <v>0</v>
      </c>
      <c r="AA137" s="182">
        <v>0</v>
      </c>
      <c r="AB137" s="182">
        <v>0</v>
      </c>
      <c r="AC137" s="182">
        <v>0</v>
      </c>
      <c r="AD137" s="182">
        <f>+Download!AD141/'Per $100K GDP'!AD$313*100</f>
        <v>0.39460127003149498</v>
      </c>
      <c r="AE137" s="182">
        <f>+Download!AE141/'Per $100K GDP'!AE$313*100</f>
        <v>3.1557854903685705</v>
      </c>
      <c r="AF137" s="182">
        <f>+Download!AF141/'Per $100K GDP'!AF$313*100</f>
        <v>2.2572598356877527</v>
      </c>
      <c r="AG137" s="182">
        <f>+Download!AG141/'Per $100K GDP'!AG$313*100</f>
        <v>3.1010225743343551</v>
      </c>
      <c r="AH137" s="182">
        <f>+Download!AH141/'Per $100K GDP'!AH$313*100</f>
        <v>3.2165422171165998</v>
      </c>
      <c r="AI137" s="182">
        <f>+Download!AI141/'Per $100K GDP'!AI$313*100</f>
        <v>3.2576466916354554</v>
      </c>
      <c r="AJ137" s="182">
        <f>+Download!AJ141/'Per $100K GDP'!AJ$313*100</f>
        <v>3.1011331303349472</v>
      </c>
      <c r="AK137" s="182">
        <f>+Download!AK141/'Per $100K GDP'!AK$313*100</f>
        <v>2.4726202537752693</v>
      </c>
      <c r="AL137" s="182">
        <f>+Download!AL141/'Per $100K GDP'!AL$313*100</f>
        <v>2.5284156808165159</v>
      </c>
      <c r="AM137" s="182"/>
      <c r="AN137" s="182">
        <f>+Download!AN141/'Per $100K GDP'!AN$313*100</f>
        <v>2.7856547122602167</v>
      </c>
      <c r="AO137" s="182">
        <f>+Download!AO141/'Per $100K GDP'!AO$313*100</f>
        <v>3.4658575216671705</v>
      </c>
    </row>
    <row r="138" spans="1:41">
      <c r="A138" s="177" t="s">
        <v>209</v>
      </c>
      <c r="B138" s="182">
        <v>0</v>
      </c>
      <c r="C138" s="182">
        <v>0</v>
      </c>
      <c r="D138" s="182">
        <v>0</v>
      </c>
      <c r="E138" s="182">
        <v>0</v>
      </c>
      <c r="F138" s="182">
        <v>0</v>
      </c>
      <c r="G138" s="182">
        <v>0</v>
      </c>
      <c r="H138" s="182">
        <f>+Download!H142/'Per $100K GDP'!H$313*100</f>
        <v>0.30358227079538552</v>
      </c>
      <c r="I138" s="182">
        <f>+Download!I142/'Per $100K GDP'!I$313*100</f>
        <v>2.9505432746346947</v>
      </c>
      <c r="J138" s="182">
        <f>+Download!J142/'Per $100K GDP'!J$313*100</f>
        <v>3.6374859460770264</v>
      </c>
      <c r="K138" s="182">
        <f>+Download!K142/'Per $100K GDP'!K$313*100</f>
        <v>4.0569648047847098</v>
      </c>
      <c r="L138" s="182">
        <f>+Download!L142/'Per $100K GDP'!L$313*100</f>
        <v>4.0348392853678883</v>
      </c>
      <c r="M138" s="182">
        <f>+Download!M142/'Per $100K GDP'!M$313*100</f>
        <v>3.357271095152603</v>
      </c>
      <c r="N138" s="182">
        <f>+Download!N142/'Per $100K GDP'!N$313*100</f>
        <v>3.6857944746897506</v>
      </c>
      <c r="O138" s="182">
        <f>+Download!O142/'Per $100K GDP'!O$313*100</f>
        <v>4.2552495049180861</v>
      </c>
      <c r="P138" s="182">
        <f>+Download!P142/'Per $100K GDP'!P$313*100</f>
        <v>4.2115405535611607</v>
      </c>
      <c r="Q138" s="182">
        <f>+Download!Q142/'Per $100K GDP'!Q$313*100</f>
        <v>4.0618699318606604</v>
      </c>
      <c r="R138" s="182">
        <f>+Download!R142/'Per $100K GDP'!R$313*100</f>
        <v>4.1818333379643784</v>
      </c>
      <c r="S138" s="182">
        <f>+Download!S142/'Per $100K GDP'!S$313*100</f>
        <v>4.0351293615001183</v>
      </c>
      <c r="T138" s="182">
        <f>+Download!T142/'Per $100K GDP'!T$313*100</f>
        <v>3.9482095183184387</v>
      </c>
      <c r="U138" s="182">
        <f>+Download!U142/'Per $100K GDP'!U$313*100</f>
        <v>3.7250094304036212</v>
      </c>
      <c r="V138" s="182">
        <f>+Download!V142/'Per $100K GDP'!V$313*100</f>
        <v>3.2384866217000945</v>
      </c>
      <c r="W138" s="182">
        <f>+Download!W142/'Per $100K GDP'!W$313*100</f>
        <v>3.9324956626886074</v>
      </c>
      <c r="X138" s="182">
        <f>+Download!X142/'Per $100K GDP'!X$313*100</f>
        <v>3.3700557734376537</v>
      </c>
      <c r="Y138" s="182">
        <f>+Download!Y142/'Per $100K GDP'!Y$313*100</f>
        <v>3.3886753876152436</v>
      </c>
      <c r="Z138" s="182">
        <f>+Download!Z142/'Per $100K GDP'!Z$313*100</f>
        <v>3.5488052662063638</v>
      </c>
      <c r="AA138" s="182">
        <f>+Download!AA142/'Per $100K GDP'!AA$313*100</f>
        <v>3.4591083971621197</v>
      </c>
      <c r="AB138" s="182">
        <f>+Download!AB142/'Per $100K GDP'!AB$313*100</f>
        <v>3.4412587065499727</v>
      </c>
      <c r="AC138" s="182">
        <f>+Download!AC142/'Per $100K GDP'!AC$313*100</f>
        <v>3.3284454065125804</v>
      </c>
      <c r="AD138" s="182">
        <f>+Download!AD142/'Per $100K GDP'!AD$313*100</f>
        <v>3.7925566508582573</v>
      </c>
      <c r="AE138" s="182">
        <f>+Download!AE142/'Per $100K GDP'!AE$313*100</f>
        <v>4.0564410838587159</v>
      </c>
      <c r="AF138" s="182">
        <f>+Download!AF142/'Per $100K GDP'!AF$313*100</f>
        <v>4.03324204875139</v>
      </c>
      <c r="AG138" s="182">
        <f>+Download!AG142/'Per $100K GDP'!AG$313*100</f>
        <v>3.9959485521623908</v>
      </c>
      <c r="AH138" s="182">
        <f>+Download!AH142/'Per $100K GDP'!AH$313*100</f>
        <v>3.9193161469067808</v>
      </c>
      <c r="AI138" s="182">
        <f>+Download!AI142/'Per $100K GDP'!AI$313*100</f>
        <v>3.8558572617561375</v>
      </c>
      <c r="AJ138" s="182">
        <f>+Download!AJ142/'Per $100K GDP'!AJ$313*100</f>
        <v>3.8311785553836173</v>
      </c>
      <c r="AK138" s="182">
        <f>+Download!AK142/'Per $100K GDP'!AK$313*100</f>
        <v>3.2505910165484639</v>
      </c>
      <c r="AL138" s="182">
        <f>+Download!AL142/'Per $100K GDP'!AL$313*100</f>
        <v>3.2996984458362326</v>
      </c>
      <c r="AM138" s="182"/>
      <c r="AN138" s="182">
        <f>+Download!AN142/'Per $100K GDP'!AN$313*100</f>
        <v>2.969140950792327</v>
      </c>
      <c r="AO138" s="182">
        <f>+Download!AO142/'Per $100K GDP'!AO$313*100</f>
        <v>2.4603584203876063</v>
      </c>
    </row>
    <row r="139" spans="1:41">
      <c r="A139" s="177" t="s">
        <v>210</v>
      </c>
      <c r="B139" s="182">
        <v>0</v>
      </c>
      <c r="C139" s="182">
        <v>0</v>
      </c>
      <c r="D139" s="182">
        <v>0</v>
      </c>
      <c r="E139" s="182">
        <v>0</v>
      </c>
      <c r="F139" s="182">
        <v>0</v>
      </c>
      <c r="G139" s="182">
        <v>0</v>
      </c>
      <c r="H139" s="182">
        <v>0</v>
      </c>
      <c r="I139" s="182">
        <v>0</v>
      </c>
      <c r="J139" s="182">
        <v>0</v>
      </c>
      <c r="K139" s="182">
        <f>+Download!K143/'Per $100K GDP'!K$313*100</f>
        <v>1.5265898492231122</v>
      </c>
      <c r="L139" s="182">
        <f>+Download!L143/'Per $100K GDP'!L$313*100</f>
        <v>2.4247832243797403</v>
      </c>
      <c r="M139" s="182">
        <f>+Download!M143/'Per $100K GDP'!M$313*100</f>
        <v>3.0161579892280068</v>
      </c>
      <c r="N139" s="182">
        <f>+Download!N143/'Per $100K GDP'!N$313*100</f>
        <v>2.0626923206979337</v>
      </c>
      <c r="O139" s="182">
        <f>+Download!O143/'Per $100K GDP'!O$313*100</f>
        <v>2.0130603427112486</v>
      </c>
      <c r="P139" s="182">
        <f>+Download!P143/'Per $100K GDP'!P$313*100</f>
        <v>2.439896187856466</v>
      </c>
      <c r="Q139" s="182">
        <f>+Download!Q143/'Per $100K GDP'!Q$313*100</f>
        <v>2.2516887665749312</v>
      </c>
      <c r="R139" s="182">
        <f>+Download!R143/'Per $100K GDP'!R$313*100</f>
        <v>2.1117563700019453</v>
      </c>
      <c r="S139" s="182">
        <f>+Download!S143/'Per $100K GDP'!S$313*100</f>
        <v>2.1758050478677111</v>
      </c>
      <c r="T139" s="182">
        <f>+Download!T143/'Per $100K GDP'!T$313*100</f>
        <v>0.60163192660090492</v>
      </c>
      <c r="U139" s="182">
        <f>+Download!U143/'Per $100K GDP'!U$313*100</f>
        <v>-2.3576009053187477E-2</v>
      </c>
      <c r="V139" s="182">
        <f>+Download!V143/'Per $100K GDP'!V$313*100</f>
        <v>1.5187385536248716</v>
      </c>
      <c r="W139" s="182">
        <f>+Download!W143/'Per $100K GDP'!W$313*100</f>
        <v>2.2711739656169496</v>
      </c>
      <c r="X139" s="182">
        <f>+Download!X143/'Per $100K GDP'!X$313*100</f>
        <v>1.8131294219664571</v>
      </c>
      <c r="Y139" s="182">
        <f>+Download!Y143/'Per $100K GDP'!Y$313*100</f>
        <v>1.6943376938076218</v>
      </c>
      <c r="Z139" s="182">
        <f>+Download!Z143/'Per $100K GDP'!Z$313*100</f>
        <v>1.6640770807858858</v>
      </c>
      <c r="AA139" s="182">
        <f>+Download!AA143/'Per $100K GDP'!AA$313*100</f>
        <v>1.6236631251985458</v>
      </c>
      <c r="AB139" s="182">
        <f>+Download!AB143/'Per $100K GDP'!AB$313*100</f>
        <v>1.5634564796585211</v>
      </c>
      <c r="AC139" s="182">
        <f>+Download!AC143/'Per $100K GDP'!AC$313*100</f>
        <v>1.4663780462258222</v>
      </c>
      <c r="AD139" s="182">
        <f>+Download!AD143/'Per $100K GDP'!AD$313*100</f>
        <v>1.4395638925223058</v>
      </c>
      <c r="AE139" s="182">
        <f>+Download!AE143/'Per $100K GDP'!AE$313*100</f>
        <v>1.5778927451842852</v>
      </c>
      <c r="AF139" s="182">
        <f>+Download!AF143/'Per $100K GDP'!AF$313*100</f>
        <v>1.1591334291369539</v>
      </c>
      <c r="AG139" s="182">
        <f>+Download!AG143/'Per $100K GDP'!AG$313*100</f>
        <v>1.1724224050615348</v>
      </c>
      <c r="AH139" s="182">
        <f>+Download!AH143/'Per $100K GDP'!AH$313*100</f>
        <v>1.1420076359090447</v>
      </c>
      <c r="AI139" s="182">
        <f>+Download!AI143/'Per $100K GDP'!AI$313*100</f>
        <v>0.98834789846025795</v>
      </c>
      <c r="AJ139" s="182">
        <f>+Download!AJ143/'Per $100K GDP'!AJ$313*100</f>
        <v>1.0607497628912295</v>
      </c>
      <c r="AK139" s="182">
        <f>+Download!AK143/'Per $100K GDP'!AK$313*100</f>
        <v>0.97698653929656976</v>
      </c>
      <c r="AL139" s="182">
        <f>+Download!AL143/'Per $100K GDP'!AL$313*100</f>
        <v>1.0032475063790303</v>
      </c>
      <c r="AM139" s="182"/>
      <c r="AN139" s="182">
        <f>+Download!AN143/'Per $100K GDP'!AN$313*100</f>
        <v>1.1398387545176536</v>
      </c>
      <c r="AO139" s="182">
        <f>+Download!AO143/'Per $100K GDP'!AO$313*100</f>
        <v>0.9076186577921731</v>
      </c>
    </row>
    <row r="140" spans="1:41">
      <c r="A140" s="177" t="s">
        <v>211</v>
      </c>
      <c r="B140" s="182">
        <v>0</v>
      </c>
      <c r="C140" s="182">
        <v>0</v>
      </c>
      <c r="D140" s="182">
        <v>0</v>
      </c>
      <c r="E140" s="182">
        <v>0</v>
      </c>
      <c r="F140" s="182">
        <v>0</v>
      </c>
      <c r="G140" s="182">
        <v>0</v>
      </c>
      <c r="H140" s="182">
        <v>0</v>
      </c>
      <c r="I140" s="182">
        <v>0</v>
      </c>
      <c r="J140" s="182">
        <v>0</v>
      </c>
      <c r="K140" s="182">
        <v>0</v>
      </c>
      <c r="L140" s="182">
        <v>0</v>
      </c>
      <c r="M140" s="182">
        <v>0</v>
      </c>
      <c r="N140" s="182">
        <v>0</v>
      </c>
      <c r="O140" s="182">
        <v>0</v>
      </c>
      <c r="P140" s="182">
        <v>0</v>
      </c>
      <c r="Q140" s="182">
        <v>0</v>
      </c>
      <c r="R140" s="182">
        <v>0</v>
      </c>
      <c r="S140" s="182">
        <v>0</v>
      </c>
      <c r="T140" s="182">
        <v>0</v>
      </c>
      <c r="U140" s="182">
        <v>0</v>
      </c>
      <c r="V140" s="182">
        <v>0</v>
      </c>
      <c r="W140" s="182">
        <v>0</v>
      </c>
      <c r="X140" s="182">
        <v>0</v>
      </c>
      <c r="Y140" s="182">
        <v>0</v>
      </c>
      <c r="Z140" s="182">
        <v>0</v>
      </c>
      <c r="AA140" s="182">
        <v>0</v>
      </c>
      <c r="AB140" s="182">
        <v>0</v>
      </c>
      <c r="AC140" s="182">
        <f>+Download!AC144/'Per $100K GDP'!AC$313*100</f>
        <v>6.9749939870741491</v>
      </c>
      <c r="AD140" s="182">
        <f>+Download!AD144/'Per $100K GDP'!AD$313*100</f>
        <v>6.5109209555196683</v>
      </c>
      <c r="AE140" s="182">
        <f>+Download!AE144/'Per $100K GDP'!AE$313*100</f>
        <v>6.5210257699208967</v>
      </c>
      <c r="AF140" s="182">
        <f>+Download!AF144/'Per $100K GDP'!AF$313*100</f>
        <v>7.7275561942463602</v>
      </c>
      <c r="AG140" s="182">
        <f>+Download!AG144/'Per $100K GDP'!AG$313*100</f>
        <v>6.5974775574764468</v>
      </c>
      <c r="AH140" s="182">
        <f>+Download!AH144/'Per $100K GDP'!AH$313*100</f>
        <v>6.3317228097442309</v>
      </c>
      <c r="AI140" s="182">
        <f>+Download!AI144/'Per $100K GDP'!AI$313*100</f>
        <v>6.0601331668747402</v>
      </c>
      <c r="AJ140" s="182">
        <f>+Download!AJ144/'Per $100K GDP'!AJ$313*100</f>
        <v>5.8590825138521447</v>
      </c>
      <c r="AK140" s="182">
        <f>+Download!AK144/'Per $100K GDP'!AK$313*100</f>
        <v>5.7111497081101952</v>
      </c>
      <c r="AL140" s="182">
        <f>+Download!AL144/'Per $100K GDP'!AL$313*100</f>
        <v>6.6109951287404307</v>
      </c>
      <c r="AM140" s="182"/>
      <c r="AN140" s="182">
        <f>+Download!AN144/'Per $100K GDP'!AN$313*100</f>
        <v>1.5457325549068668</v>
      </c>
      <c r="AO140" s="182">
        <v>0</v>
      </c>
    </row>
    <row r="141" spans="1:41">
      <c r="A141" s="177" t="s">
        <v>93</v>
      </c>
      <c r="B141" s="182">
        <v>0</v>
      </c>
      <c r="C141" s="182">
        <v>0</v>
      </c>
      <c r="D141" s="182">
        <v>0</v>
      </c>
      <c r="E141" s="182">
        <v>0</v>
      </c>
      <c r="F141" s="182">
        <v>0</v>
      </c>
      <c r="G141" s="182">
        <v>0</v>
      </c>
      <c r="H141" s="182">
        <v>0</v>
      </c>
      <c r="I141" s="182">
        <v>0</v>
      </c>
      <c r="J141" s="182">
        <v>0</v>
      </c>
      <c r="K141" s="182">
        <v>0</v>
      </c>
      <c r="L141" s="182">
        <f>+Download!L145/'Per $100K GDP'!L$313*100</f>
        <v>1.4354716688328062</v>
      </c>
      <c r="M141" s="182">
        <f>+Download!M145/'Per $100K GDP'!M$313*100</f>
        <v>1.7773788150807899</v>
      </c>
      <c r="N141" s="182">
        <f>+Download!N145/'Per $100K GDP'!N$313*100</f>
        <v>2.6882629425489464</v>
      </c>
      <c r="O141" s="182">
        <f>+Download!O145/'Per $100K GDP'!O$313*100</f>
        <v>1.3256738842244808</v>
      </c>
      <c r="P141" s="182">
        <f>+Download!P145/'Per $100K GDP'!P$313*100</f>
        <v>1.8338073259048595</v>
      </c>
      <c r="Q141" s="182">
        <f>+Download!Q145/'Per $100K GDP'!Q$313*100</f>
        <v>0.55924296163298948</v>
      </c>
      <c r="R141" s="182">
        <f>+Download!R145/'Per $100K GDP'!R$313*100</f>
        <v>2.4868709883575537</v>
      </c>
      <c r="S141" s="182">
        <f>+Download!S145/'Per $100K GDP'!S$313*100</f>
        <v>1.8197642218529948</v>
      </c>
      <c r="T141" s="182">
        <f>+Download!T145/'Per $100K GDP'!T$313*100</f>
        <v>1.4414098241480016</v>
      </c>
      <c r="U141" s="182">
        <f>+Download!U145/'Per $100K GDP'!U$313*100</f>
        <v>1.4499245567710297</v>
      </c>
      <c r="V141" s="182">
        <f>+Download!V145/'Per $100K GDP'!V$313*100</f>
        <v>1.2953946486800376</v>
      </c>
      <c r="W141" s="182">
        <f>+Download!W145/'Per $100K GDP'!W$313*100</f>
        <v>1.3669102570842753</v>
      </c>
      <c r="X141" s="182">
        <f>+Download!X145/'Per $100K GDP'!X$313*100</f>
        <v>1.3105772452257543</v>
      </c>
      <c r="Y141" s="182">
        <f>+Download!Y145/'Per $100K GDP'!Y$313*100</f>
        <v>1.0601442553433162</v>
      </c>
      <c r="Z141" s="182">
        <f>+Download!Z145/'Per $100K GDP'!Z$313*100</f>
        <v>1.0021237668821081</v>
      </c>
      <c r="AA141" s="182">
        <f>+Download!AA145/'Per $100K GDP'!AA$313*100</f>
        <v>1.2177473438989093</v>
      </c>
      <c r="AB141" s="182">
        <f>+Download!AB145/'Per $100K GDP'!AB$313*100</f>
        <v>1.1746604238704235</v>
      </c>
      <c r="AC141" s="182">
        <f>+Download!AC145/'Per $100K GDP'!AC$313*100</f>
        <v>0.95430952214696374</v>
      </c>
      <c r="AD141" s="182">
        <f>+Download!AD145/'Per $100K GDP'!AD$313*100</f>
        <v>1.3445672904776866</v>
      </c>
      <c r="AE141" s="182">
        <f>+Download!AE145/'Per $100K GDP'!AE$313*100</f>
        <v>1.6826201397761629</v>
      </c>
      <c r="AF141" s="182">
        <f>+Download!AF145/'Per $100K GDP'!AF$313*100</f>
        <v>1.7014180743472249</v>
      </c>
      <c r="AG141" s="182">
        <f>+Download!AG145/'Per $100K GDP'!AG$313*100</f>
        <v>1.6302915099968087</v>
      </c>
      <c r="AH141" s="182">
        <f>+Download!AH145/'Per $100K GDP'!AH$313*100</f>
        <v>1.4731222759063418</v>
      </c>
      <c r="AI141" s="182">
        <f>+Download!AI145/'Per $100K GDP'!AI$313*100</f>
        <v>1.8076362879733667</v>
      </c>
      <c r="AJ141" s="182">
        <f>+Download!AJ145/'Per $100K GDP'!AJ$313*100</f>
        <v>1.5848849398492488</v>
      </c>
      <c r="AK141" s="182">
        <f>+Download!AK145/'Per $100K GDP'!AK$313*100</f>
        <v>1.2302793457808656</v>
      </c>
      <c r="AL141" s="182">
        <f>+Download!AL145/'Per $100K GDP'!AL$313*100</f>
        <v>1.4091858037578289</v>
      </c>
      <c r="AM141" s="182"/>
      <c r="AN141" s="182">
        <f>+Download!AN145/'Per $100K GDP'!AN$313*100</f>
        <v>1.345565749235474</v>
      </c>
      <c r="AO141" s="182">
        <f>+Download!AO145/'Per $100K GDP'!AO$313*100</f>
        <v>1.2324037657276075</v>
      </c>
    </row>
    <row r="142" spans="1:41">
      <c r="A142" s="177" t="s">
        <v>94</v>
      </c>
      <c r="B142" s="182">
        <v>0</v>
      </c>
      <c r="C142" s="182">
        <v>0</v>
      </c>
      <c r="D142" s="182">
        <v>0</v>
      </c>
      <c r="E142" s="182">
        <v>0</v>
      </c>
      <c r="F142" s="182">
        <v>0</v>
      </c>
      <c r="G142" s="182">
        <v>0</v>
      </c>
      <c r="H142" s="182">
        <v>0</v>
      </c>
      <c r="I142" s="182">
        <v>0</v>
      </c>
      <c r="J142" s="182">
        <v>0</v>
      </c>
      <c r="K142" s="182">
        <v>0</v>
      </c>
      <c r="L142" s="182">
        <v>0</v>
      </c>
      <c r="M142" s="182">
        <v>0</v>
      </c>
      <c r="N142" s="182">
        <v>0</v>
      </c>
      <c r="O142" s="182">
        <v>0</v>
      </c>
      <c r="P142" s="182">
        <v>0</v>
      </c>
      <c r="Q142" s="182">
        <v>0</v>
      </c>
      <c r="R142" s="182">
        <v>0</v>
      </c>
      <c r="S142" s="182">
        <v>0</v>
      </c>
      <c r="T142" s="182">
        <v>0</v>
      </c>
      <c r="U142" s="182">
        <v>0</v>
      </c>
      <c r="V142" s="182">
        <v>0</v>
      </c>
      <c r="W142" s="182">
        <v>0</v>
      </c>
      <c r="X142" s="182">
        <v>0</v>
      </c>
      <c r="Y142" s="182">
        <v>0</v>
      </c>
      <c r="Z142" s="182">
        <v>0</v>
      </c>
      <c r="AA142" s="182">
        <v>0</v>
      </c>
      <c r="AB142" s="182">
        <v>0</v>
      </c>
      <c r="AC142" s="182">
        <v>0</v>
      </c>
      <c r="AD142" s="182">
        <v>0</v>
      </c>
      <c r="AE142" s="182">
        <v>0</v>
      </c>
      <c r="AF142" s="182">
        <v>0</v>
      </c>
      <c r="AG142" s="182">
        <v>0</v>
      </c>
      <c r="AH142" s="182">
        <v>0</v>
      </c>
      <c r="AI142" s="182">
        <f>+Download!AI146/'Per $100K GDP'!AI$313*100</f>
        <v>12.198293799417394</v>
      </c>
      <c r="AJ142" s="182">
        <f>+Download!AJ146/'Per $100K GDP'!AJ$313*100</f>
        <v>17.521090201168075</v>
      </c>
      <c r="AK142" s="182">
        <f>+Download!AK146/'Per $100K GDP'!AK$313*100</f>
        <v>19.39499203936894</v>
      </c>
      <c r="AL142" s="182">
        <f>+Download!AL146/'Per $100K GDP'!AL$313*100</f>
        <v>18.609371375550914</v>
      </c>
      <c r="AM142" s="182"/>
      <c r="AN142" s="182">
        <f>+Download!AN146/'Per $100K GDP'!AN$313*100</f>
        <v>16.346955796497081</v>
      </c>
      <c r="AO142" s="182">
        <f>+Download!AO146/'Per $100K GDP'!AO$313*100</f>
        <v>12.457510989304337</v>
      </c>
    </row>
    <row r="143" spans="1:41">
      <c r="A143" s="178" t="s">
        <v>216</v>
      </c>
      <c r="B143" s="197">
        <v>0</v>
      </c>
      <c r="C143" s="197">
        <v>0</v>
      </c>
      <c r="D143" s="197">
        <v>0</v>
      </c>
      <c r="E143" s="197">
        <v>0</v>
      </c>
      <c r="F143" s="197">
        <v>0</v>
      </c>
      <c r="G143" s="197">
        <v>0</v>
      </c>
      <c r="H143" s="197">
        <v>0</v>
      </c>
      <c r="I143" s="197">
        <v>0</v>
      </c>
      <c r="J143" s="197">
        <v>0</v>
      </c>
      <c r="K143" s="197">
        <v>0</v>
      </c>
      <c r="L143" s="197">
        <v>0</v>
      </c>
      <c r="M143" s="197">
        <v>0</v>
      </c>
      <c r="N143" s="197">
        <v>0</v>
      </c>
      <c r="O143" s="197">
        <v>0</v>
      </c>
      <c r="P143" s="197">
        <v>0</v>
      </c>
      <c r="Q143" s="197">
        <v>0</v>
      </c>
      <c r="R143" s="197">
        <v>0</v>
      </c>
      <c r="S143" s="197">
        <v>0</v>
      </c>
      <c r="T143" s="197">
        <v>0</v>
      </c>
      <c r="U143" s="197">
        <v>0</v>
      </c>
      <c r="V143" s="197">
        <v>0</v>
      </c>
      <c r="W143" s="197">
        <v>0</v>
      </c>
      <c r="X143" s="197">
        <v>0</v>
      </c>
      <c r="Y143" s="197">
        <v>0</v>
      </c>
      <c r="Z143" s="197">
        <v>0</v>
      </c>
      <c r="AA143" s="197">
        <v>0</v>
      </c>
      <c r="AB143" s="197">
        <v>0</v>
      </c>
      <c r="AC143" s="197">
        <v>0</v>
      </c>
      <c r="AD143" s="197">
        <v>0</v>
      </c>
      <c r="AE143" s="197">
        <v>0</v>
      </c>
      <c r="AF143" s="197">
        <v>0</v>
      </c>
      <c r="AG143" s="197">
        <v>0</v>
      </c>
      <c r="AH143" s="197">
        <v>0</v>
      </c>
      <c r="AI143" s="197">
        <v>0</v>
      </c>
      <c r="AJ143" s="197">
        <v>0</v>
      </c>
      <c r="AK143" s="197">
        <f>+Download!AK147/'Per $100K GDP'!AK$313*100</f>
        <v>1.6705263665749988</v>
      </c>
      <c r="AL143" s="197">
        <f>+Download!AL147/'Per $100K GDP'!AL$313*100</f>
        <v>0.78288100208768263</v>
      </c>
      <c r="AM143" s="197"/>
      <c r="AN143" s="197">
        <f>+Download!AN147/'Per $100K GDP'!AN$313*100</f>
        <v>2.0739505143174868</v>
      </c>
      <c r="AO143" s="197">
        <f>+Download!AO147/'Per $100K GDP'!AO$313*100</f>
        <v>2.2201064227367371</v>
      </c>
    </row>
    <row r="144" spans="1:41">
      <c r="A144" s="22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84" t="s">
        <v>157</v>
      </c>
      <c r="AF144" s="5"/>
      <c r="AG144" s="5"/>
      <c r="AH144" s="5"/>
      <c r="AI144" s="5"/>
      <c r="AJ144" s="2"/>
      <c r="AK144" s="2"/>
      <c r="AL144" s="2"/>
      <c r="AM144" s="2"/>
      <c r="AN144" s="2"/>
      <c r="AO144" s="2"/>
    </row>
    <row r="145" spans="1:41" ht="21">
      <c r="A145" s="123" t="s">
        <v>336</v>
      </c>
      <c r="B145" s="117" t="s">
        <v>309</v>
      </c>
      <c r="C145" s="118" t="s">
        <v>107</v>
      </c>
      <c r="D145" s="118" t="s">
        <v>310</v>
      </c>
      <c r="E145" s="118" t="s">
        <v>170</v>
      </c>
      <c r="F145" s="118" t="s">
        <v>252</v>
      </c>
      <c r="G145" s="118" t="s">
        <v>253</v>
      </c>
      <c r="H145" s="118" t="s">
        <v>254</v>
      </c>
      <c r="I145" s="118" t="s">
        <v>255</v>
      </c>
      <c r="J145" s="118" t="s">
        <v>256</v>
      </c>
      <c r="K145" s="118" t="s">
        <v>257</v>
      </c>
      <c r="L145" s="118" t="s">
        <v>258</v>
      </c>
      <c r="M145" s="118" t="s">
        <v>108</v>
      </c>
      <c r="N145" s="118" t="s">
        <v>259</v>
      </c>
      <c r="O145" s="118" t="s">
        <v>260</v>
      </c>
      <c r="P145" s="118" t="s">
        <v>261</v>
      </c>
      <c r="Q145" s="118" t="s">
        <v>242</v>
      </c>
      <c r="R145" s="118" t="s">
        <v>130</v>
      </c>
      <c r="S145" s="118" t="s">
        <v>131</v>
      </c>
      <c r="T145" s="118" t="s">
        <v>132</v>
      </c>
      <c r="U145" s="118" t="s">
        <v>133</v>
      </c>
      <c r="V145" s="118" t="s">
        <v>134</v>
      </c>
      <c r="W145" s="118" t="s">
        <v>135</v>
      </c>
      <c r="X145" s="118" t="s">
        <v>243</v>
      </c>
      <c r="Y145" s="118" t="s">
        <v>136</v>
      </c>
      <c r="Z145" s="118" t="s">
        <v>137</v>
      </c>
      <c r="AA145" s="118" t="s">
        <v>138</v>
      </c>
      <c r="AB145" s="118" t="s">
        <v>294</v>
      </c>
      <c r="AC145" s="118" t="s">
        <v>423</v>
      </c>
      <c r="AD145" s="118" t="s">
        <v>244</v>
      </c>
      <c r="AE145" s="118" t="s">
        <v>306</v>
      </c>
      <c r="AF145" s="118" t="s">
        <v>307</v>
      </c>
      <c r="AG145" s="118" t="s">
        <v>308</v>
      </c>
      <c r="AH145" s="118" t="s">
        <v>274</v>
      </c>
      <c r="AI145" s="118" t="s">
        <v>275</v>
      </c>
      <c r="AJ145" s="118" t="s">
        <v>276</v>
      </c>
      <c r="AK145" s="118" t="s">
        <v>277</v>
      </c>
      <c r="AL145" s="118" t="s">
        <v>278</v>
      </c>
      <c r="AM145" s="118"/>
      <c r="AN145" s="118" t="s">
        <v>279</v>
      </c>
      <c r="AO145" s="118" t="s">
        <v>280</v>
      </c>
    </row>
    <row r="146" spans="1:41" ht="16">
      <c r="A146" s="199" t="s">
        <v>437</v>
      </c>
      <c r="B146" s="201">
        <f>+Download!B150/'Per $100K GDP'!B$313*100</f>
        <v>846.19436397155653</v>
      </c>
      <c r="C146" s="201">
        <f>+Download!C150/'Per $100K GDP'!C$313*100</f>
        <v>859.96108949416339</v>
      </c>
      <c r="D146" s="201">
        <f>+Download!D150/'Per $100K GDP'!D$313*100</f>
        <v>940.75371853546915</v>
      </c>
      <c r="E146" s="201">
        <f>+Download!E150/'Per $100K GDP'!E$313*100</f>
        <v>913.17231710425699</v>
      </c>
      <c r="F146" s="201">
        <f>+Download!F150/'Per $100K GDP'!F$313*100</f>
        <v>995.98660188901283</v>
      </c>
      <c r="G146" s="201">
        <f>+Download!G150/'Per $100K GDP'!G$313*100</f>
        <v>855.92047668803491</v>
      </c>
      <c r="H146" s="201">
        <f>+Download!H150/'Per $100K GDP'!H$313*100</f>
        <v>870.06678809957498</v>
      </c>
      <c r="I146" s="201">
        <f>+Download!I150/'Per $100K GDP'!I$313*100</f>
        <v>866.89771449981276</v>
      </c>
      <c r="J146" s="201">
        <f>+Download!J150/'Per $100K GDP'!J$313*100</f>
        <v>886.95134586979998</v>
      </c>
      <c r="K146" s="201">
        <f>+Download!K150/'Per $100K GDP'!K$313*100</f>
        <v>878.91842154792027</v>
      </c>
      <c r="L146" s="201">
        <f>+Download!L150/'Per $100K GDP'!L$313*100</f>
        <v>853.27151752633301</v>
      </c>
      <c r="M146" s="201">
        <f>+Download!M150/'Per $100K GDP'!M$313*100</f>
        <v>867.52244165170555</v>
      </c>
      <c r="N146" s="201">
        <f>+Download!N150/'Per $100K GDP'!N$313*100</f>
        <v>949.75146248266992</v>
      </c>
      <c r="O146" s="201">
        <f>+Download!O150/'Per $100K GDP'!O$313*100</f>
        <v>829.06990065629032</v>
      </c>
      <c r="P146" s="201">
        <f>+Download!P150/'Per $100K GDP'!P$313*100</f>
        <v>865.88341336814472</v>
      </c>
      <c r="Q146" s="201">
        <f>+Download!Q150/'Per $100K GDP'!Q$313*100</f>
        <v>747.29576594210369</v>
      </c>
      <c r="R146" s="201">
        <f>+Download!R150/'Per $100K GDP'!R$313*100</f>
        <v>811.73414098752392</v>
      </c>
      <c r="S146" s="201">
        <f>+Download!S150/'Per $100K GDP'!S$313*100</f>
        <v>825.28944800485272</v>
      </c>
      <c r="T146" s="201">
        <f>+Download!T150/'Per $100K GDP'!T$313*100</f>
        <v>769.38696213479056</v>
      </c>
      <c r="U146" s="201">
        <f>+Download!U150/'Per $100K GDP'!U$313*100</f>
        <v>744.74254998113918</v>
      </c>
      <c r="V146" s="201">
        <f>+Download!V150/'Per $100K GDP'!V$313*100</f>
        <v>837.10412292848537</v>
      </c>
      <c r="W146" s="201">
        <f>+Download!W150/'Per $100K GDP'!W$313*100</f>
        <v>852.1633983491929</v>
      </c>
      <c r="X146" s="201">
        <f>+Download!X150/'Per $100K GDP'!X$313*100</f>
        <v>903.83516288602902</v>
      </c>
      <c r="Y146" s="201">
        <f>+Download!Y150/'Per $100K GDP'!Y$313*100</f>
        <v>809.01311928515986</v>
      </c>
      <c r="Z146" s="201">
        <f>+Download!Z150/'Per $100K GDP'!Z$313*100</f>
        <v>726.29149849681437</v>
      </c>
      <c r="AA146" s="201">
        <f>+Download!AA150/'Per $100K GDP'!AA$313*100</f>
        <v>673.59959055451623</v>
      </c>
      <c r="AB146" s="201">
        <f>+Download!AB150/'Per $100K GDP'!AB$313*100</f>
        <v>649.5541253743196</v>
      </c>
      <c r="AC146" s="201">
        <f>+Download!AC150/'Per $100K GDP'!AC$313*100</f>
        <v>627.57876932864713</v>
      </c>
      <c r="AD146" s="201">
        <f>+Download!AD150/'Per $100K GDP'!AD$313*100</f>
        <v>710.74996163598757</v>
      </c>
      <c r="AE146" s="201">
        <f>+Download!AE150/'Per $100K GDP'!AE$313*100</f>
        <v>695.34800913222887</v>
      </c>
      <c r="AF146" s="201">
        <f>+Download!AF150/'Per $100K GDP'!AF$313*100</f>
        <v>721.29958515224644</v>
      </c>
      <c r="AG146" s="201">
        <f>+Download!AG150/'Per $100K GDP'!AG$313*100</f>
        <v>680.22699207747701</v>
      </c>
      <c r="AH146" s="201">
        <f>+Download!AH150/'Per $100K GDP'!AH$313*100</f>
        <v>952.77899787140598</v>
      </c>
      <c r="AI146" s="201">
        <f>+Download!AI150/'Per $100K GDP'!AI$313*100</f>
        <v>908.59732625884305</v>
      </c>
      <c r="AJ146" s="201">
        <f>+Download!AJ150/'Per $100K GDP'!AJ$313*100</f>
        <v>942.93166275645194</v>
      </c>
      <c r="AK146" s="201">
        <f>+Download!AK150/'Per $100K GDP'!AK$313*100</f>
        <v>924.91074443961986</v>
      </c>
      <c r="AL146" s="201">
        <f>+Download!AL150/'Per $100K GDP'!AL$313*100</f>
        <v>1098.1326838320574</v>
      </c>
      <c r="AM146" s="201"/>
      <c r="AN146" s="201">
        <f>+Download!AN150/'Per $100K GDP'!AN$313*100</f>
        <v>1086.4498192938561</v>
      </c>
      <c r="AO146" s="201">
        <f>+Download!AO150/'Per $100K GDP'!AO$313*100</f>
        <v>1079.9549749959958</v>
      </c>
    </row>
    <row r="147" spans="1:41">
      <c r="A147" s="198" t="s">
        <v>438</v>
      </c>
      <c r="B147" s="182">
        <f>+Download!B151/'Per $100K GDP'!B$313*100</f>
        <v>231.98138881573175</v>
      </c>
      <c r="C147" s="182">
        <f>+Download!C151/'Per $100K GDP'!C$313*100</f>
        <v>210.54474708171207</v>
      </c>
      <c r="D147" s="182">
        <f>+Download!D151/'Per $100K GDP'!D$313*100</f>
        <v>228.4396453089245</v>
      </c>
      <c r="E147" s="182">
        <f>+Download!E151/'Per $100K GDP'!E$313*100</f>
        <v>216.25669130767272</v>
      </c>
      <c r="F147" s="182">
        <f>+Download!F151/'Per $100K GDP'!F$313*100</f>
        <v>241.135821841335</v>
      </c>
      <c r="G147" s="182">
        <f>+Download!G151/'Per $100K GDP'!G$313*100</f>
        <v>170.93558498771569</v>
      </c>
      <c r="H147" s="182">
        <f>+Download!H151/'Per $100K GDP'!H$313*100</f>
        <v>152.04412062335558</v>
      </c>
      <c r="I147" s="182">
        <f>+Download!I151/'Per $100K GDP'!I$313*100</f>
        <v>150.38403896590484</v>
      </c>
      <c r="J147" s="182">
        <f>+Download!J151/'Per $100K GDP'!J$313*100</f>
        <v>153.39168007759969</v>
      </c>
      <c r="K147" s="182">
        <f>+Download!K151/'Per $100K GDP'!K$313*100</f>
        <v>156.69503753738056</v>
      </c>
      <c r="L147" s="182">
        <f>+Download!L151/'Per $100K GDP'!L$313*100</f>
        <v>147.31043044751797</v>
      </c>
      <c r="M147" s="182">
        <f>+Download!M151/'Per $100K GDP'!M$313*100</f>
        <v>157.00179533213645</v>
      </c>
      <c r="N147" s="182">
        <f>+Download!N151/'Per $100K GDP'!N$313*100</f>
        <v>194.43411219693638</v>
      </c>
      <c r="O147" s="182">
        <f>+Download!O151/'Per $100K GDP'!O$313*100</f>
        <v>182.28834225299093</v>
      </c>
      <c r="P147" s="182">
        <f>+Download!P151/'Per $100K GDP'!P$313*100</f>
        <v>173.1704663776089</v>
      </c>
      <c r="Q147" s="182">
        <f>+Download!Q151/'Per $100K GDP'!Q$313*100</f>
        <v>185.09470338047655</v>
      </c>
      <c r="R147" s="182">
        <f>+Download!R151/'Per $100K GDP'!R$313*100</f>
        <v>211.52296535052378</v>
      </c>
      <c r="S147" s="182">
        <f>+Download!S151/'Per $100K GDP'!S$313*100</f>
        <v>194.67521164649102</v>
      </c>
      <c r="T147" s="182">
        <f>+Download!T151/'Per $100K GDP'!T$313*100</f>
        <v>215.44689971547822</v>
      </c>
      <c r="U147" s="182">
        <f>+Download!U151/'Per $100K GDP'!U$313*100</f>
        <v>233.93294983025271</v>
      </c>
      <c r="V147" s="182">
        <f>+Download!V151/'Per $100K GDP'!V$313*100</f>
        <v>268.86139277259127</v>
      </c>
      <c r="W147" s="182">
        <f>+Download!W151/'Per $100K GDP'!W$313*100</f>
        <v>292.11923663319487</v>
      </c>
      <c r="X147" s="182">
        <f>+Download!X151/'Per $100K GDP'!X$313*100</f>
        <v>285.8635028872115</v>
      </c>
      <c r="Y147" s="182">
        <f>+Download!Y151/'Per $100K GDP'!Y$313*100</f>
        <v>268.82229331919808</v>
      </c>
      <c r="Z147" s="182">
        <f>+Download!Z151/'Per $100K GDP'!Z$313*100</f>
        <v>243.69995127288107</v>
      </c>
      <c r="AA147" s="182">
        <f>+Download!AA151/'Per $100K GDP'!AA$313*100</f>
        <v>193.77184003388516</v>
      </c>
      <c r="AB147" s="182">
        <f>+Download!AB151/'Per $100K GDP'!AB$313*100</f>
        <v>205.40840130370762</v>
      </c>
      <c r="AC147" s="182">
        <f>+Download!AC151/'Per $100K GDP'!AC$313*100</f>
        <v>192.13431712558869</v>
      </c>
      <c r="AD147" s="182">
        <f>+Download!AD151/'Per $100K GDP'!AD$313*100</f>
        <v>203.70925193829606</v>
      </c>
      <c r="AE147" s="182">
        <f>+Download!AE151/'Per $100K GDP'!AE$313*100</f>
        <v>181.83468431672358</v>
      </c>
      <c r="AF147" s="182">
        <f>+Download!AF151/'Per $100K GDP'!AF$313*100</f>
        <v>195.52072883056317</v>
      </c>
      <c r="AG147" s="182">
        <f>+Download!AG151/'Per $100K GDP'!AG$313*100</f>
        <v>162.9042776074258</v>
      </c>
      <c r="AH147" s="182">
        <f>+Download!AH151/'Per $100K GDP'!AH$313*100</f>
        <v>127.61428523161132</v>
      </c>
      <c r="AI147" s="182">
        <f>+Download!AI151/'Per $100K GDP'!AI$313*100</f>
        <v>48.11043487307532</v>
      </c>
      <c r="AJ147" s="182">
        <f>+Download!AJ151/'Per $100K GDP'!AJ$313*100</f>
        <v>87.187390805171475</v>
      </c>
      <c r="AK147" s="182">
        <f>+Download!AK151/'Per $100K GDP'!AK$313*100</f>
        <v>114.05413229121437</v>
      </c>
      <c r="AL147" s="182">
        <f>+Download!AL151/'Per $100K GDP'!AL$313*100</f>
        <v>111.92298770586871</v>
      </c>
      <c r="AM147" s="182"/>
      <c r="AN147" s="182">
        <f>+Download!AN151/'Per $100K GDP'!AN$313*100</f>
        <v>109.74701139838754</v>
      </c>
      <c r="AO147" s="182">
        <f>+Download!AO151/'Per $100K GDP'!AO$313*100</f>
        <v>171.48208787884181</v>
      </c>
    </row>
    <row r="148" spans="1:41">
      <c r="A148" s="198" t="s">
        <v>332</v>
      </c>
      <c r="B148" s="182">
        <f>+Download!B152/'Per $100K GDP'!B$313*100</f>
        <v>288.51725046089018</v>
      </c>
      <c r="C148" s="182">
        <f>+Download!C152/'Per $100K GDP'!C$313*100</f>
        <v>289.45525291828795</v>
      </c>
      <c r="D148" s="182">
        <f>+Download!D152/'Per $100K GDP'!D$313*100</f>
        <v>256.50743707093818</v>
      </c>
      <c r="E148" s="182">
        <f>+Download!E152/'Per $100K GDP'!E$313*100</f>
        <v>257.55161865918939</v>
      </c>
      <c r="F148" s="182">
        <f>+Download!F152/'Per $100K GDP'!F$313*100</f>
        <v>267.17764567428105</v>
      </c>
      <c r="G148" s="182">
        <f>+Download!G152/'Per $100K GDP'!G$313*100</f>
        <v>244.41557708056817</v>
      </c>
      <c r="H148" s="182">
        <f>+Download!H152/'Per $100K GDP'!H$313*100</f>
        <v>287.64420157862781</v>
      </c>
      <c r="I148" s="182">
        <f>+Download!I152/'Per $100K GDP'!I$313*100</f>
        <v>282.85406519295617</v>
      </c>
      <c r="J148" s="182">
        <f>+Download!J152/'Per $100K GDP'!J$313*100</f>
        <v>293.79863759617291</v>
      </c>
      <c r="K148" s="182">
        <f>+Download!K152/'Per $100K GDP'!K$313*100</f>
        <v>315.46038185658426</v>
      </c>
      <c r="L148" s="182">
        <f>+Download!L152/'Per $100K GDP'!L$313*100</f>
        <v>314.21310934802426</v>
      </c>
      <c r="M148" s="182">
        <f>+Download!M152/'Per $100K GDP'!M$313*100</f>
        <v>293.24955116696589</v>
      </c>
      <c r="N148" s="182">
        <f>+Download!N152/'Per $100K GDP'!N$313*100</f>
        <v>282.47049673688838</v>
      </c>
      <c r="O148" s="182">
        <f>+Download!O152/'Per $100K GDP'!O$313*100</f>
        <v>261.02682443822522</v>
      </c>
      <c r="P148" s="182">
        <f>+Download!P152/'Per $100K GDP'!P$313*100</f>
        <v>269.77170652866488</v>
      </c>
      <c r="Q148" s="182">
        <f>+Download!Q152/'Per $100K GDP'!Q$313*100</f>
        <v>276.707530647986</v>
      </c>
      <c r="R148" s="182">
        <f>+Download!R152/'Per $100K GDP'!R$313*100</f>
        <v>279.2381005307177</v>
      </c>
      <c r="S148" s="182">
        <f>+Download!S152/'Per $100K GDP'!S$313*100</f>
        <v>254.51644381148299</v>
      </c>
      <c r="T148" s="182">
        <f>+Download!T152/'Per $100K GDP'!T$313*100</f>
        <v>234.00975145081034</v>
      </c>
      <c r="U148" s="182">
        <f>+Download!U152/'Per $100K GDP'!U$313*100</f>
        <v>211.3353451527725</v>
      </c>
      <c r="V148" s="182">
        <f>+Download!V152/'Per $100K GDP'!V$313*100</f>
        <v>204.32617143878144</v>
      </c>
      <c r="W148" s="182">
        <f>+Download!W152/'Per $100K GDP'!W$313*100</f>
        <v>192.79743441459439</v>
      </c>
      <c r="X148" s="182">
        <f>+Download!X152/'Per $100K GDP'!X$313*100</f>
        <v>196.2318440708697</v>
      </c>
      <c r="Y148" s="182">
        <f>+Download!Y152/'Per $100K GDP'!Y$313*100</f>
        <v>183.33869715843477</v>
      </c>
      <c r="Z148" s="182">
        <f>+Download!Z152/'Per $100K GDP'!Z$313*100</f>
        <v>171.02299368386213</v>
      </c>
      <c r="AA148" s="182">
        <f>+Download!AA152/'Per $100K GDP'!AA$313*100</f>
        <v>175.26737496029085</v>
      </c>
      <c r="AB148" s="182">
        <f>+Download!AB152/'Per $100K GDP'!AB$313*100</f>
        <v>174.40398391873336</v>
      </c>
      <c r="AC148" s="182">
        <f>+Download!AC152/'Per $100K GDP'!AC$313*100</f>
        <v>181.38863673393385</v>
      </c>
      <c r="AD148" s="182">
        <f>+Download!AD152/'Per $100K GDP'!AD$313*100</f>
        <v>181.29736128669242</v>
      </c>
      <c r="AE148" s="182">
        <f>+Download!AE152/'Per $100K GDP'!AE$313*100</f>
        <v>181.59730222231531</v>
      </c>
      <c r="AF148" s="182">
        <f>+Download!AF152/'Per $100K GDP'!AF$313*100</f>
        <v>186.87128873945935</v>
      </c>
      <c r="AG148" s="182">
        <f>+Download!AG152/'Per $100K GDP'!AG$313*100</f>
        <v>155.76568201684401</v>
      </c>
      <c r="AH148" s="182">
        <f>+Download!AH152/'Per $100K GDP'!AH$313*100</f>
        <v>170.94975842146164</v>
      </c>
      <c r="AI148" s="182">
        <f>+Download!AI152/'Per $100K GDP'!AI$313*100</f>
        <v>191.94106325426549</v>
      </c>
      <c r="AJ148" s="182">
        <f>+Download!AJ152/'Per $100K GDP'!AJ$313*100</f>
        <v>189.10672390555584</v>
      </c>
      <c r="AK148" s="182">
        <f>+Download!AK152/'Per $100K GDP'!AK$313*100</f>
        <v>191.86930091185411</v>
      </c>
      <c r="AL148" s="182">
        <f>+Download!AL152/'Per $100K GDP'!AL$313*100</f>
        <v>196.74089538390166</v>
      </c>
      <c r="AM148" s="182"/>
      <c r="AN148" s="182">
        <f>+Download!AN152/'Per $100K GDP'!AN$313*100</f>
        <v>204.40366972477065</v>
      </c>
      <c r="AO148" s="182">
        <f>+Download!AO152/'Per $100K GDP'!AO$313*100</f>
        <v>221.69920449894113</v>
      </c>
    </row>
    <row r="149" spans="1:41">
      <c r="A149" s="200" t="s">
        <v>281</v>
      </c>
      <c r="B149" s="182">
        <f>+Download!B153/'Per $100K GDP'!B$313*100</f>
        <v>325.6957246949346</v>
      </c>
      <c r="C149" s="182">
        <f>+Download!C153/'Per $100K GDP'!C$313*100</f>
        <v>360</v>
      </c>
      <c r="D149" s="182">
        <f>+Download!D153/'Per $100K GDP'!D$313*100</f>
        <v>455.80663615560633</v>
      </c>
      <c r="E149" s="182">
        <f>+Download!E153/'Per $100K GDP'!E$313*100</f>
        <v>439.39587050726487</v>
      </c>
      <c r="F149" s="182">
        <f>+Download!F153/'Per $100K GDP'!F$313*100</f>
        <v>487.67313437339686</v>
      </c>
      <c r="G149" s="182">
        <f>+Download!G153/'Per $100K GDP'!G$313*100</f>
        <v>440.56931461975097</v>
      </c>
      <c r="H149" s="182">
        <f>+Download!H153/'Per $100K GDP'!H$313*100</f>
        <v>430.37846589759158</v>
      </c>
      <c r="I149" s="182">
        <f>+Download!I153/'Per $100K GDP'!I$313*100</f>
        <v>433.65961034095164</v>
      </c>
      <c r="J149" s="182">
        <f>+Download!J153/'Per $100K GDP'!J$313*100</f>
        <v>439.76102819602738</v>
      </c>
      <c r="K149" s="182">
        <f>+Download!K153/'Per $100K GDP'!K$313*100</f>
        <v>406.78391434367097</v>
      </c>
      <c r="L149" s="182">
        <f>+Download!L153/'Per $100K GDP'!L$313*100</f>
        <v>391.72857946499579</v>
      </c>
      <c r="M149" s="182">
        <f>+Download!M153/'Per $100K GDP'!M$313*100</f>
        <v>417.28904847396768</v>
      </c>
      <c r="N149" s="182">
        <f>+Download!N153/'Per $100K GDP'!N$313*100</f>
        <v>472.84685354884522</v>
      </c>
      <c r="O149" s="182">
        <f>+Download!O153/'Per $100K GDP'!O$313*100</f>
        <v>385.75473396507419</v>
      </c>
      <c r="P149" s="182">
        <f>+Download!P153/'Per $100K GDP'!P$313*100</f>
        <v>422.92569972182082</v>
      </c>
      <c r="Q149" s="182">
        <f>+Download!Q153/'Per $100K GDP'!Q$313*100</f>
        <v>285.49353191364111</v>
      </c>
      <c r="R149" s="182">
        <f>+Download!R153/'Per $100K GDP'!R$313*100</f>
        <v>320.97307510628247</v>
      </c>
      <c r="S149" s="182">
        <f>+Download!S153/'Per $100K GDP'!S$313*100</f>
        <v>376.09779254687874</v>
      </c>
      <c r="T149" s="182">
        <f>+Download!T153/'Per $100K GDP'!T$313*100</f>
        <v>319.93031096850206</v>
      </c>
      <c r="U149" s="182">
        <f>+Download!U153/'Per $100K GDP'!U$313*100</f>
        <v>299.47425499811391</v>
      </c>
      <c r="V149" s="182">
        <f>+Download!V153/'Per $100K GDP'!V$313*100</f>
        <v>363.91655871711265</v>
      </c>
      <c r="W149" s="182">
        <f>+Download!W153/'Per $100K GDP'!W$313*100</f>
        <v>367.24672730140372</v>
      </c>
      <c r="X149" s="182">
        <f>+Download!X153/'Per $100K GDP'!X$313*100</f>
        <v>421.7398159279478</v>
      </c>
      <c r="Y149" s="182">
        <f>+Download!Y153/'Per $100K GDP'!Y$313*100</f>
        <v>356.85212880752698</v>
      </c>
      <c r="Z149" s="182">
        <f>+Download!Z153/'Per $100K GDP'!Z$313*100</f>
        <v>311.56855354007121</v>
      </c>
      <c r="AA149" s="182">
        <f>+Download!AA153/'Per $100K GDP'!AA$313*100</f>
        <v>304.56037556034028</v>
      </c>
      <c r="AB149" s="182">
        <f>+Download!AB153/'Per $100K GDP'!AB$313*100</f>
        <v>269.74174015187862</v>
      </c>
      <c r="AC149" s="182">
        <f>+Download!AC153/'Per $100K GDP'!AC$313*100</f>
        <v>254.05581546912458</v>
      </c>
      <c r="AD149" s="182">
        <f>+Download!AD153/'Per $100K GDP'!AD$313*100</f>
        <v>325.74334841099915</v>
      </c>
      <c r="AE149" s="182">
        <f>+Download!AE153/'Per $100K GDP'!AE$313*100</f>
        <v>331.91602259318995</v>
      </c>
      <c r="AF149" s="182">
        <f>+Download!AF153/'Per $100K GDP'!AF$313*100</f>
        <v>338.90756758222392</v>
      </c>
      <c r="AG149" s="182">
        <f>+Download!AG153/'Per $100K GDP'!AG$313*100</f>
        <v>361.55703245320711</v>
      </c>
      <c r="AH149" s="182">
        <f>+Download!AH153/'Per $100K GDP'!AH$313*100</f>
        <v>654.21495421833299</v>
      </c>
      <c r="AI149" s="182">
        <f>+Download!AI153/'Per $100K GDP'!AI$313*100</f>
        <v>668.54582813150228</v>
      </c>
      <c r="AJ149" s="182">
        <f>+Download!AJ153/'Per $100K GDP'!AJ$313*100</f>
        <v>666.63754804572454</v>
      </c>
      <c r="AK149" s="182">
        <f>+Download!AK153/'Per $100K GDP'!AK$313*100</f>
        <v>618.98731123655136</v>
      </c>
      <c r="AL149" s="182">
        <f>+Download!AL153/'Per $100K GDP'!AL$313*100</f>
        <v>789.46880074228716</v>
      </c>
      <c r="AM149" s="182"/>
      <c r="AN149" s="182">
        <f>+Download!AN153/'Per $100K GDP'!AN$313*100</f>
        <v>772.2991381706978</v>
      </c>
      <c r="AO149" s="182">
        <f>+Download!AO153/'Per $100K GDP'!AO$313*100</f>
        <v>486.56368457582175</v>
      </c>
    </row>
    <row r="150" spans="1:41">
      <c r="A150" s="200" t="s">
        <v>51</v>
      </c>
      <c r="B150" s="182">
        <f>+Download!B154/'Per $100K GDP'!B$313*100</f>
        <v>291.50206303221842</v>
      </c>
      <c r="C150" s="182">
        <f>+Download!C154/'Per $100K GDP'!C$313*100</f>
        <v>324.00778210116732</v>
      </c>
      <c r="D150" s="182">
        <f>+Download!D154/'Per $100K GDP'!D$313*100</f>
        <v>420.73083524027453</v>
      </c>
      <c r="E150" s="182">
        <f>+Download!E154/'Per $100K GDP'!E$313*100</f>
        <v>408.93448891154725</v>
      </c>
      <c r="F150" s="182">
        <f>+Download!F154/'Per $100K GDP'!F$313*100</f>
        <v>458.25160686804065</v>
      </c>
      <c r="G150" s="182">
        <f>+Download!G154/'Per $100K GDP'!G$313*100</f>
        <v>409.25136257095255</v>
      </c>
      <c r="H150" s="182">
        <f>+Download!H154/'Per $100K GDP'!H$313*100</f>
        <v>396.78202792956887</v>
      </c>
      <c r="I150" s="182">
        <f>+Download!I154/'Per $100K GDP'!I$313*100</f>
        <v>399.47077557137504</v>
      </c>
      <c r="J150" s="182">
        <f>+Download!J154/'Per $100K GDP'!J$313*100</f>
        <v>405.06161680738961</v>
      </c>
      <c r="K150" s="182">
        <f>+Download!K154/'Per $100K GDP'!K$313*100</f>
        <v>351.68029444363123</v>
      </c>
      <c r="L150" s="182">
        <f>+Download!L154/'Per $100K GDP'!L$313*100</f>
        <v>332.93243584023588</v>
      </c>
      <c r="M150" s="182">
        <f>+Download!M154/'Per $100K GDP'!M$313*100</f>
        <v>351.9569120287253</v>
      </c>
      <c r="N150" s="182">
        <f>+Download!N154/'Per $100K GDP'!N$313*100</f>
        <v>411.16897169715617</v>
      </c>
      <c r="O150" s="182">
        <f>+Download!O154/'Per $100K GDP'!O$313*100</f>
        <v>313.54642313546418</v>
      </c>
      <c r="P150" s="182">
        <f>+Download!P154/'Per $100K GDP'!P$313*100</f>
        <v>356.19376194694394</v>
      </c>
      <c r="Q150" s="182">
        <f>+Download!Q154/'Per $100K GDP'!Q$313*100</f>
        <v>219.39984400064753</v>
      </c>
      <c r="R150" s="182">
        <f>+Download!R154/'Per $100K GDP'!R$313*100</f>
        <v>250.39595431937536</v>
      </c>
      <c r="S150" s="182">
        <f>+Download!S154/'Per $100K GDP'!S$313*100</f>
        <v>308.27860853970515</v>
      </c>
      <c r="T150" s="182">
        <f>+Download!T154/'Per $100K GDP'!T$313*100</f>
        <v>256.65868668764023</v>
      </c>
      <c r="U150" s="182">
        <f>+Download!U154/'Per $100K GDP'!U$313*100</f>
        <v>231.46925688419464</v>
      </c>
      <c r="V150" s="182">
        <f>+Download!V154/'Per $100K GDP'!V$313*100</f>
        <v>274.0429713673114</v>
      </c>
      <c r="W150" s="182">
        <f>+Download!W154/'Per $100K GDP'!W$313*100</f>
        <v>272.50933179117817</v>
      </c>
      <c r="X150" s="182">
        <f>+Download!X154/'Per $100K GDP'!X$313*100</f>
        <v>318.21406751936303</v>
      </c>
      <c r="Y150" s="182">
        <f>+Download!Y154/'Per $100K GDP'!Y$313*100</f>
        <v>247.27864755882854</v>
      </c>
      <c r="Z150" s="182">
        <f>+Download!Z154/'Per $100K GDP'!Z$313*100</f>
        <v>217.73667129421068</v>
      </c>
      <c r="AA150" s="182">
        <f>+Download!AA154/'Per $100K GDP'!AA$313*100</f>
        <v>193.05707528855319</v>
      </c>
      <c r="AB150" s="182">
        <f>+Download!AB154/'Per $100K GDP'!AB$313*100</f>
        <v>162.56638485846167</v>
      </c>
      <c r="AC150" s="182">
        <f>+Download!AC154/'Per $100K GDP'!AC$313*100</f>
        <v>149.71797438105656</v>
      </c>
      <c r="AD150" s="182">
        <f>+Download!AD154/'Per $100K GDP'!AD$313*100</f>
        <v>218.82101909431699</v>
      </c>
      <c r="AE150" s="182">
        <f>+Download!AE154/'Per $100K GDP'!AE$313*100</f>
        <v>223.71866032716841</v>
      </c>
      <c r="AF150" s="182">
        <f>+Download!AF154/'Per $100K GDP'!AF$313*100</f>
        <v>227.74599387218353</v>
      </c>
      <c r="AG150" s="182">
        <f>+Download!AG154/'Per $100K GDP'!AG$313*100</f>
        <v>238.07805974498081</v>
      </c>
      <c r="AH150" s="182">
        <f>+Download!AH154/'Per $100K GDP'!AH$313*100</f>
        <v>512.51816062438763</v>
      </c>
      <c r="AI150" s="182">
        <f>+Download!AI154/'Per $100K GDP'!AI$313*100</f>
        <v>536.7379317519767</v>
      </c>
      <c r="AJ150" s="182">
        <f>+Download!AJ154/'Per $100K GDP'!AJ$313*100</f>
        <v>511.38746068986177</v>
      </c>
      <c r="AK150" s="182">
        <f>+Download!AK154/'Per $100K GDP'!AK$313*100</f>
        <v>456.93419211656294</v>
      </c>
      <c r="AL150" s="182">
        <f>+Download!AL154/'Per $100K GDP'!AL$313*100</f>
        <v>575.47552771978656</v>
      </c>
      <c r="AM150" s="182"/>
      <c r="AN150" s="182">
        <f>+Download!AN154/'Per $100K GDP'!AN$313*100</f>
        <v>522.74117319988886</v>
      </c>
      <c r="AO150" s="182">
        <f>+Download!AO154/'Per $100K GDP'!AO$313*100</f>
        <v>205.46884732430456</v>
      </c>
    </row>
    <row r="151" spans="1:41">
      <c r="A151" s="200" t="s">
        <v>270</v>
      </c>
      <c r="B151" s="182">
        <f>+Download!B155/'Per $100K GDP'!B$313*100</f>
        <v>34.149767360196648</v>
      </c>
      <c r="C151" s="182">
        <f>+Download!C155/'Per $100K GDP'!C$313*100</f>
        <v>35.992217898832685</v>
      </c>
      <c r="D151" s="182">
        <f>+Download!D155/'Per $100K GDP'!D$313*100</f>
        <v>35.075800915331804</v>
      </c>
      <c r="E151" s="182">
        <f>+Download!E155/'Per $100K GDP'!E$313*100</f>
        <v>30.461381595717562</v>
      </c>
      <c r="F151" s="182">
        <f>+Download!F155/'Per $100K GDP'!F$313*100</f>
        <v>29.421527505356227</v>
      </c>
      <c r="G151" s="182">
        <f>+Download!G155/'Per $100K GDP'!G$313*100</f>
        <v>31.289712236310752</v>
      </c>
      <c r="H151" s="182">
        <f>+Download!H155/'Per $100K GDP'!H$313*100</f>
        <v>33.596437968022663</v>
      </c>
      <c r="I151" s="182">
        <f>+Download!I155/'Per $100K GDP'!I$313*100</f>
        <v>34.188834769576623</v>
      </c>
      <c r="J151" s="182">
        <f>+Download!J155/'Per $100K GDP'!J$313*100</f>
        <v>34.699411388637813</v>
      </c>
      <c r="K151" s="182">
        <f>+Download!K155/'Per $100K GDP'!K$313*100</f>
        <v>55.103619900039732</v>
      </c>
      <c r="L151" s="182">
        <f>+Download!L155/'Per $100K GDP'!L$313*100</f>
        <v>58.796143624759942</v>
      </c>
      <c r="M151" s="182">
        <f>+Download!M155/'Per $100K GDP'!M$313*100</f>
        <v>65.332136445242369</v>
      </c>
      <c r="N151" s="182">
        <f>+Download!N155/'Per $100K GDP'!N$313*100</f>
        <v>61.660974537584956</v>
      </c>
      <c r="O151" s="182">
        <f>+Download!O155/'Per $100K GDP'!O$313*100</f>
        <v>72.208310829609985</v>
      </c>
      <c r="P151" s="182">
        <f>+Download!P155/'Per $100K GDP'!P$313*100</f>
        <v>66.716397034826798</v>
      </c>
      <c r="Q151" s="182">
        <f>+Download!Q155/'Per $100K GDP'!Q$313*100</f>
        <v>66.093687912993573</v>
      </c>
      <c r="R151" s="182">
        <f>+Download!R155/'Per $100K GDP'!R$313*100</f>
        <v>70.591013920920275</v>
      </c>
      <c r="S151" s="182">
        <f>+Download!S155/'Per $100K GDP'!S$313*100</f>
        <v>67.819184007173575</v>
      </c>
      <c r="T151" s="182">
        <f>+Download!T155/'Per $100K GDP'!T$313*100</f>
        <v>63.271624280861836</v>
      </c>
      <c r="U151" s="182">
        <f>+Download!U155/'Per $100K GDP'!U$313*100</f>
        <v>68.004998113919271</v>
      </c>
      <c r="V151" s="182">
        <f>+Download!V155/'Per $100K GDP'!V$313*100</f>
        <v>89.873587349801227</v>
      </c>
      <c r="W151" s="182">
        <f>+Download!W155/'Per $100K GDP'!W$313*100</f>
        <v>94.737395510225539</v>
      </c>
      <c r="X151" s="182">
        <f>+Download!X155/'Per $100K GDP'!X$313*100</f>
        <v>103.52574840858478</v>
      </c>
      <c r="Y151" s="182">
        <f>+Download!Y155/'Per $100K GDP'!Y$313*100</f>
        <v>109.57348124869849</v>
      </c>
      <c r="Z151" s="182">
        <f>+Download!Z155/'Per $100K GDP'!Z$313*100</f>
        <v>93.831882245860498</v>
      </c>
      <c r="AA151" s="182">
        <f>+Download!AA155/'Per $100K GDP'!AA$313*100</f>
        <v>111.5033002717871</v>
      </c>
      <c r="AB151" s="182">
        <f>+Download!AB155/'Per $100K GDP'!AB$313*100</f>
        <v>107.17535529341693</v>
      </c>
      <c r="AC151" s="182">
        <f>+Download!AC155/'Per $100K GDP'!AC$313*100</f>
        <v>104.33784108806803</v>
      </c>
      <c r="AD151" s="182">
        <f>+Download!AD155/'Per $100K GDP'!AD$313*100</f>
        <v>106.92232931668212</v>
      </c>
      <c r="AE151" s="182">
        <f>+Download!AE155/'Per $100K GDP'!AE$313*100</f>
        <v>108.19736226602154</v>
      </c>
      <c r="AF151" s="182">
        <f>+Download!AF155/'Per $100K GDP'!AF$313*100</f>
        <v>111.1615737100404</v>
      </c>
      <c r="AG151" s="182">
        <f>+Download!AG155/'Per $100K GDP'!AG$313*100</f>
        <v>123.47897270822639</v>
      </c>
      <c r="AH151" s="182">
        <f>+Download!AH155/'Per $100K GDP'!AH$313*100</f>
        <v>141.69679359394533</v>
      </c>
      <c r="AI151" s="182">
        <f>+Download!AI155/'Per $100K GDP'!AI$313*100</f>
        <v>131.8078963795256</v>
      </c>
      <c r="AJ151" s="182">
        <f>+Download!AJ155/'Per $100K GDP'!AJ$313*100</f>
        <v>155.25008735586283</v>
      </c>
      <c r="AK151" s="182">
        <f>+Download!AK155/'Per $100K GDP'!AK$313*100</f>
        <v>162.05311911998842</v>
      </c>
      <c r="AL151" s="182">
        <f>+Download!AL155/'Per $100K GDP'!AL$313*100</f>
        <v>213.99327302250057</v>
      </c>
      <c r="AM151" s="182"/>
      <c r="AN151" s="182">
        <f>+Download!AN155/'Per $100K GDP'!AN$313*100</f>
        <v>249.55796497080902</v>
      </c>
      <c r="AO151" s="182">
        <f>+Download!AO155/'Per $100K GDP'!AO$313*100</f>
        <v>281.09483725151716</v>
      </c>
    </row>
    <row r="152" spans="1:41">
      <c r="A152" s="198" t="s">
        <v>52</v>
      </c>
      <c r="B152" s="182">
        <v>0</v>
      </c>
      <c r="C152" s="182">
        <v>0</v>
      </c>
      <c r="D152" s="182">
        <v>0</v>
      </c>
      <c r="E152" s="182">
        <v>0</v>
      </c>
      <c r="F152" s="182">
        <v>0</v>
      </c>
      <c r="G152" s="182">
        <v>0</v>
      </c>
      <c r="H152" s="182">
        <v>0</v>
      </c>
      <c r="I152" s="182">
        <v>0</v>
      </c>
      <c r="J152" s="182">
        <v>0</v>
      </c>
      <c r="K152" s="182">
        <v>0</v>
      </c>
      <c r="L152" s="182">
        <v>0</v>
      </c>
      <c r="M152" s="182">
        <v>0</v>
      </c>
      <c r="N152" s="182">
        <v>0</v>
      </c>
      <c r="O152" s="182">
        <v>0</v>
      </c>
      <c r="P152" s="182">
        <v>0</v>
      </c>
      <c r="Q152" s="182">
        <v>0</v>
      </c>
      <c r="R152" s="182">
        <v>0</v>
      </c>
      <c r="S152" s="182">
        <v>0</v>
      </c>
      <c r="T152" s="182">
        <v>0</v>
      </c>
      <c r="U152" s="182">
        <v>0</v>
      </c>
      <c r="V152" s="182">
        <v>0</v>
      </c>
      <c r="W152" s="182">
        <v>0</v>
      </c>
      <c r="X152" s="182">
        <v>0</v>
      </c>
      <c r="Y152" s="182">
        <v>0</v>
      </c>
      <c r="Z152" s="182">
        <v>0</v>
      </c>
      <c r="AA152" s="182">
        <v>0</v>
      </c>
      <c r="AB152" s="182">
        <v>0</v>
      </c>
      <c r="AC152" s="182">
        <v>0</v>
      </c>
      <c r="AD152" s="182">
        <v>0</v>
      </c>
      <c r="AE152" s="182">
        <v>0</v>
      </c>
      <c r="AF152" s="182">
        <v>0</v>
      </c>
      <c r="AG152" s="182">
        <v>0</v>
      </c>
      <c r="AH152" s="182">
        <v>0</v>
      </c>
      <c r="AI152" s="182">
        <v>0</v>
      </c>
      <c r="AJ152" s="182">
        <v>0</v>
      </c>
      <c r="AK152" s="182">
        <v>0</v>
      </c>
      <c r="AL152" s="182">
        <v>0</v>
      </c>
      <c r="AM152" s="182"/>
      <c r="AN152" s="182">
        <v>0</v>
      </c>
      <c r="AO152" s="182">
        <f>+Download!AO156/'Per $100K GDP'!AO$313*100</f>
        <v>200.20999804239113</v>
      </c>
    </row>
    <row r="153" spans="1:41">
      <c r="A153" s="200" t="s">
        <v>335</v>
      </c>
      <c r="B153" s="182">
        <v>0</v>
      </c>
      <c r="C153" s="182">
        <v>0</v>
      </c>
      <c r="D153" s="182">
        <v>0</v>
      </c>
      <c r="E153" s="182">
        <f>+Download!E157/'Per $100K GDP'!E$313*100</f>
        <v>1.9118021921998469</v>
      </c>
      <c r="F153" s="182">
        <f>+Download!F157/'Per $100K GDP'!F$313*100</f>
        <v>0.90527776939557625</v>
      </c>
      <c r="G153" s="182">
        <f>+Download!G157/'Per $100K GDP'!G$313*100</f>
        <v>0.84719437462935243</v>
      </c>
      <c r="H153" s="182">
        <f>+Download!H157/'Per $100K GDP'!H$313*100</f>
        <v>0.75895567698846389</v>
      </c>
      <c r="I153" s="182">
        <f>+Download!I157/'Per $100K GDP'!I$313*100</f>
        <v>0.70251030348445109</v>
      </c>
      <c r="J153" s="182">
        <f>+Download!J157/'Per $100K GDP'!J$313*100</f>
        <v>0.66136108110491387</v>
      </c>
      <c r="K153" s="182">
        <f>+Download!K157/'Per $100K GDP'!K$313*100</f>
        <v>1.463853280076957</v>
      </c>
      <c r="L153" s="182">
        <f>+Download!L157/'Per $100K GDP'!L$313*100</f>
        <v>3.3752982483365987</v>
      </c>
      <c r="M153" s="182">
        <f>+Download!M157/'Per $100K GDP'!M$313*100</f>
        <v>4.3626570915619389</v>
      </c>
      <c r="N153" s="182">
        <f>+Download!N157/'Per $100K GDP'!N$313*100</f>
        <v>3.5505359618570993</v>
      </c>
      <c r="O153" s="182">
        <f>+Download!O157/'Per $100K GDP'!O$313*100</f>
        <v>7.0702607158638964</v>
      </c>
      <c r="P153" s="182">
        <f>+Download!P157/'Per $100K GDP'!P$313*100</f>
        <v>8.7494366481731873</v>
      </c>
      <c r="Q153" s="182">
        <f>+Download!Q157/'Per $100K GDP'!Q$313*100</f>
        <v>10.051656389350837</v>
      </c>
      <c r="R153" s="182">
        <f>+Download!R157/'Per $100K GDP'!R$313*100</f>
        <v>9.4056517269165578</v>
      </c>
      <c r="S153" s="182">
        <f>+Download!S157/'Per $100K GDP'!S$313*100</f>
        <v>9.5999156051375376</v>
      </c>
      <c r="T153" s="182">
        <f>+Download!T157/'Per $100K GDP'!T$313*100</f>
        <v>9.5258388378476617</v>
      </c>
      <c r="U153" s="182">
        <f>+Download!U157/'Per $100K GDP'!U$313*100</f>
        <v>9.3950396076952085</v>
      </c>
      <c r="V153" s="182">
        <f>+Download!V157/'Per $100K GDP'!V$313*100</f>
        <v>7.9510430160360928</v>
      </c>
      <c r="W153" s="182">
        <f>+Download!W157/'Per $100K GDP'!W$313*100</f>
        <v>6.4034488197255675</v>
      </c>
      <c r="X153" s="182">
        <f>+Download!X157/'Per $100K GDP'!X$313*100</f>
        <v>7.3116414733647339</v>
      </c>
      <c r="Y153" s="182">
        <f>+Download!Y157/'Per $100K GDP'!Y$313*100</f>
        <v>7.4399409348200596</v>
      </c>
      <c r="Z153" s="182">
        <f>+Download!Z157/'Per $100K GDP'!Z$313*100</f>
        <v>6.6011455469848945</v>
      </c>
      <c r="AA153" s="182">
        <f>+Download!AA157/'Per $100K GDP'!AA$313*100</f>
        <v>7.2623627828174078</v>
      </c>
      <c r="AB153" s="182">
        <f>+Download!AB157/'Per $100K GDP'!AB$313*100</f>
        <v>7.7759211157619577</v>
      </c>
      <c r="AC153" s="182">
        <f>+Download!AC157/'Per $100K GDP'!AC$313*100</f>
        <v>8.6818890673370106</v>
      </c>
      <c r="AD153" s="182">
        <f>+Download!AD157/'Per $100K GDP'!AD$313*100</f>
        <v>9.3315892931522058</v>
      </c>
      <c r="AE153" s="182">
        <f>+Download!AE157/'Per $100K GDP'!AE$313*100</f>
        <v>9.3486654239015845</v>
      </c>
      <c r="AF153" s="182">
        <f>+Download!AF157/'Per $100K GDP'!AF$313*100</f>
        <v>10.432200862232586</v>
      </c>
      <c r="AG153" s="182">
        <f>+Download!AG157/'Per $100K GDP'!AG$313*100</f>
        <v>8.2485812995157684</v>
      </c>
      <c r="AH153" s="182">
        <f>+Download!AH157/'Per $100K GDP'!AH$313*100</f>
        <v>8.7035848227860946</v>
      </c>
      <c r="AI153" s="182">
        <f>+Download!AI157/'Per $100K GDP'!AI$313*100</f>
        <v>9.9940178942987927</v>
      </c>
      <c r="AJ153" s="182">
        <f>+Download!AJ157/'Per $100K GDP'!AJ$313*100</f>
        <v>10.052163929516299</v>
      </c>
      <c r="AK153" s="182">
        <f>+Download!AK157/'Per $100K GDP'!AK$313*100</f>
        <v>9.6432189897235503</v>
      </c>
      <c r="AL153" s="182">
        <f>+Download!AL157/'Per $100K GDP'!AL$313*100</f>
        <v>9.2147993504987245</v>
      </c>
      <c r="AM153" s="182"/>
      <c r="AN153" s="182">
        <f>+Download!AN157/'Per $100K GDP'!AN$313*100</f>
        <v>9.4022796775090356</v>
      </c>
      <c r="AO153" s="182">
        <f>+Download!AO157/'Per $100K GDP'!AO$313*100</f>
        <v>8.6001316936876009</v>
      </c>
    </row>
    <row r="154" spans="1:41">
      <c r="A154" s="200" t="s">
        <v>270</v>
      </c>
      <c r="B154" s="186">
        <f>+Download!B158/'Per $100K GDP'!B$313*100</f>
        <v>1.7118777982617857</v>
      </c>
      <c r="C154" s="186">
        <f>+Download!C158/'Per $100K GDP'!C$313*100</f>
        <v>1.6731517509727627</v>
      </c>
      <c r="D154" s="186">
        <f>+Download!D158/'Per $100K GDP'!D$313*100</f>
        <v>1.9307780320366132</v>
      </c>
      <c r="E154" s="186">
        <f>+Download!E158/'Per $100K GDP'!E$313*100</f>
        <v>2.3897527402498087</v>
      </c>
      <c r="F154" s="186">
        <f>+Download!F158/'Per $100K GDP'!F$313*100</f>
        <v>3.0175925646519204</v>
      </c>
      <c r="G154" s="186">
        <f>+Download!G158/'Per $100K GDP'!G$313*100</f>
        <v>3.0781395611533138</v>
      </c>
      <c r="H154" s="186">
        <f>+Download!H158/'Per $100K GDP'!H$313*100</f>
        <v>2.1756729407002631</v>
      </c>
      <c r="I154" s="186">
        <f>+Download!I158/'Per $100K GDP'!I$313*100</f>
        <v>2.2948669913825404</v>
      </c>
      <c r="J154" s="186">
        <f>+Download!J158/'Per $100K GDP'!J$313*100</f>
        <v>2.1824915676462155</v>
      </c>
      <c r="K154" s="186">
        <f>+Download!K158/'Per $100K GDP'!K$313*100</f>
        <v>2.4258140069846714</v>
      </c>
      <c r="L154" s="186">
        <f>+Download!L158/'Per $100K GDP'!L$313*100</f>
        <v>1.9592248452988303</v>
      </c>
      <c r="M154" s="186">
        <f>+Download!M158/'Per $100K GDP'!M$313*100</f>
        <v>2.495511669658887</v>
      </c>
      <c r="N154" s="186">
        <f>+Download!N158/'Per $100K GDP'!N$313*100</f>
        <v>2.2993947181550736</v>
      </c>
      <c r="O154" s="186">
        <f>+Download!O158/'Per $100K GDP'!O$313*100</f>
        <v>2.454951637452742</v>
      </c>
      <c r="P154" s="186">
        <f>+Download!P158/'Per $100K GDP'!P$313*100</f>
        <v>2.1601628669557242</v>
      </c>
      <c r="Q154" s="186">
        <f>+Download!Q158/'Per $100K GDP'!Q$313*100</f>
        <v>4.7094144137514906</v>
      </c>
      <c r="R154" s="186">
        <f>+Download!R158/'Per $100K GDP'!R$313*100</f>
        <v>6.2519103059268115</v>
      </c>
      <c r="S154" s="186">
        <f>+Download!S158/'Per $100K GDP'!S$313*100</f>
        <v>6.7515889970198071</v>
      </c>
      <c r="T154" s="186">
        <f>+Download!T158/'Per $100K GDP'!T$313*100</f>
        <v>5.7531052981211532</v>
      </c>
      <c r="U154" s="186">
        <f>+Download!U158/'Per $100K GDP'!U$313*100</f>
        <v>6.8488306299509611</v>
      </c>
      <c r="V154" s="186">
        <f>+Download!V158/'Per $100K GDP'!V$313*100</f>
        <v>6.7784875150757138</v>
      </c>
      <c r="W154" s="186">
        <f>+Download!W158/'Per $100K GDP'!W$313*100</f>
        <v>4.1217601598233529</v>
      </c>
      <c r="X154" s="186">
        <f>+Download!X158/'Per $100K GDP'!X$313*100</f>
        <v>5.1240614099052051</v>
      </c>
      <c r="Y154" s="186">
        <f>+Download!Y158/'Per $100K GDP'!Y$313*100</f>
        <v>7.4115442136947918</v>
      </c>
      <c r="Z154" s="186">
        <f>+Download!Z158/'Per $100K GDP'!Z$313*100</f>
        <v>6.0127426012926479</v>
      </c>
      <c r="AA154" s="186">
        <f>+Download!AA158/'Per $100K GDP'!AA$313*100</f>
        <v>5.7181179626557483</v>
      </c>
      <c r="AB154" s="186">
        <f>+Download!AB158/'Per $100K GDP'!AB$313*100</f>
        <v>5.6499511936866131</v>
      </c>
      <c r="AC154" s="186">
        <f>+Download!AC158/'Per $100K GDP'!AC$313*100</f>
        <v>5.6172365368650539</v>
      </c>
      <c r="AD154" s="186">
        <f>+Download!AD158/'Per $100K GDP'!AD$313*100</f>
        <v>4.4575328651705917</v>
      </c>
      <c r="AE154" s="186">
        <f>+Download!AE158/'Per $100K GDP'!AE$313*100</f>
        <v>3.2395674060420725</v>
      </c>
      <c r="AF154" s="186">
        <f>+Download!AF158/'Per $100K GDP'!AF$313*100</f>
        <v>5.5719747295355333</v>
      </c>
      <c r="AG154" s="186">
        <f>+Download!AG158/'Per $100K GDP'!AG$313*100</f>
        <v>7.8253992479846826</v>
      </c>
      <c r="AH154" s="186">
        <f>+Download!AH158/'Per $100K GDP'!AH$313*100</f>
        <v>9.4063587525762742</v>
      </c>
      <c r="AI154" s="186">
        <f>+Download!AI158/'Per $100K GDP'!AI$313*100</f>
        <v>5.637484394506866</v>
      </c>
      <c r="AJ154" s="186">
        <f>+Download!AJ158/'Per $100K GDP'!AJ$313*100</f>
        <v>5.9963560125792448</v>
      </c>
      <c r="AK154" s="186">
        <f>+Download!AK158/'Per $100K GDP'!AK$313*100</f>
        <v>15.637815409851886</v>
      </c>
      <c r="AL154" s="186">
        <f>+Download!AL158/'Per $100K GDP'!AL$313*100</f>
        <v>9.9918812340524248</v>
      </c>
      <c r="AM154" s="186"/>
      <c r="AN154" s="186">
        <f>+Download!AN158/'Per $100K GDP'!AN$313*100</f>
        <v>11.098137336669446</v>
      </c>
      <c r="AO154" s="186">
        <f>+Download!AO158/'Per $100K GDP'!AO$313*100</f>
        <v>10.126176789877382</v>
      </c>
    </row>
    <row r="155" spans="1:41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5" t="s">
        <v>220</v>
      </c>
      <c r="AF155" s="5"/>
      <c r="AG155" s="5"/>
      <c r="AH155" s="5"/>
      <c r="AI155" s="5"/>
      <c r="AJ155" s="2"/>
      <c r="AK155" s="2"/>
      <c r="AL155" s="2"/>
      <c r="AM155" s="2"/>
      <c r="AN155" s="2"/>
      <c r="AO155" s="2"/>
    </row>
    <row r="156" spans="1:4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5" t="s">
        <v>221</v>
      </c>
      <c r="AF156" s="5"/>
      <c r="AG156" s="5"/>
      <c r="AH156" s="5"/>
      <c r="AI156" s="5"/>
      <c r="AJ156" s="2"/>
      <c r="AK156" s="2"/>
      <c r="AL156" s="2"/>
      <c r="AM156" s="2"/>
      <c r="AN156" s="2"/>
      <c r="AO156" s="2"/>
    </row>
    <row r="157" spans="1:4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85" t="s">
        <v>297</v>
      </c>
      <c r="AF157" s="5"/>
      <c r="AG157" s="5"/>
      <c r="AH157" s="5"/>
      <c r="AI157" s="5"/>
      <c r="AJ157" s="2"/>
      <c r="AK157" s="2"/>
      <c r="AL157" s="2"/>
      <c r="AM157" s="2"/>
      <c r="AN157" s="2"/>
      <c r="AO157" s="2"/>
    </row>
    <row r="158" spans="1:4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70" t="s">
        <v>298</v>
      </c>
      <c r="AF158" s="5"/>
      <c r="AG158" s="5"/>
      <c r="AH158" s="5"/>
      <c r="AI158" s="5"/>
      <c r="AJ158" s="2"/>
      <c r="AK158" s="2"/>
      <c r="AL158" s="2"/>
      <c r="AM158" s="2"/>
      <c r="AN158" s="2"/>
      <c r="AO158" s="2"/>
    </row>
    <row r="159" spans="1:4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</row>
    <row r="160" spans="1:41" ht="23.25" customHeight="1">
      <c r="A160" s="255" t="s">
        <v>337</v>
      </c>
      <c r="B160" s="255"/>
      <c r="C160" s="255"/>
      <c r="D160" s="255"/>
      <c r="E160" s="255"/>
      <c r="F160" s="255"/>
      <c r="G160" s="255"/>
      <c r="H160" s="255"/>
      <c r="I160" s="255"/>
      <c r="J160" s="255"/>
      <c r="K160" s="255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</row>
    <row r="161" spans="1:41" ht="21">
      <c r="A161" s="256" t="s">
        <v>347</v>
      </c>
      <c r="B161" s="256"/>
      <c r="C161" s="256"/>
      <c r="D161" s="256"/>
      <c r="E161" s="256"/>
      <c r="F161" s="256"/>
      <c r="G161" s="256"/>
      <c r="H161" s="256"/>
      <c r="I161" s="256"/>
      <c r="J161" s="256"/>
      <c r="K161" s="124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</row>
    <row r="162" spans="1:41">
      <c r="A162" s="125" t="s">
        <v>106</v>
      </c>
      <c r="B162" s="98" t="s">
        <v>309</v>
      </c>
      <c r="C162" s="98" t="s">
        <v>107</v>
      </c>
      <c r="D162" s="98" t="s">
        <v>310</v>
      </c>
      <c r="E162" s="98" t="s">
        <v>170</v>
      </c>
      <c r="F162" s="98" t="s">
        <v>252</v>
      </c>
      <c r="G162" s="98" t="s">
        <v>253</v>
      </c>
      <c r="H162" s="98" t="s">
        <v>254</v>
      </c>
      <c r="I162" s="98" t="s">
        <v>255</v>
      </c>
      <c r="J162" s="98" t="s">
        <v>256</v>
      </c>
      <c r="K162" s="98" t="s">
        <v>257</v>
      </c>
      <c r="L162" s="98" t="s">
        <v>258</v>
      </c>
      <c r="M162" s="98" t="s">
        <v>108</v>
      </c>
      <c r="N162" s="98" t="s">
        <v>259</v>
      </c>
      <c r="O162" s="98" t="s">
        <v>260</v>
      </c>
      <c r="P162" s="98" t="s">
        <v>261</v>
      </c>
      <c r="Q162" s="98" t="s">
        <v>242</v>
      </c>
      <c r="R162" s="98" t="s">
        <v>130</v>
      </c>
      <c r="S162" s="98" t="s">
        <v>131</v>
      </c>
      <c r="T162" s="98" t="s">
        <v>132</v>
      </c>
      <c r="U162" s="98" t="s">
        <v>133</v>
      </c>
      <c r="V162" s="98" t="s">
        <v>134</v>
      </c>
      <c r="W162" s="98" t="s">
        <v>135</v>
      </c>
      <c r="X162" s="98" t="s">
        <v>243</v>
      </c>
      <c r="Y162" s="98" t="s">
        <v>136</v>
      </c>
      <c r="Z162" s="98" t="s">
        <v>137</v>
      </c>
      <c r="AA162" s="98" t="s">
        <v>138</v>
      </c>
      <c r="AB162" s="98" t="s">
        <v>294</v>
      </c>
      <c r="AC162" s="98" t="s">
        <v>423</v>
      </c>
      <c r="AD162" s="98" t="s">
        <v>244</v>
      </c>
      <c r="AE162" s="98" t="s">
        <v>306</v>
      </c>
      <c r="AF162" s="98" t="s">
        <v>307</v>
      </c>
      <c r="AG162" s="98" t="s">
        <v>308</v>
      </c>
      <c r="AH162" s="98" t="s">
        <v>274</v>
      </c>
      <c r="AI162" s="98" t="s">
        <v>275</v>
      </c>
      <c r="AJ162" s="98" t="s">
        <v>276</v>
      </c>
      <c r="AK162" s="98" t="s">
        <v>277</v>
      </c>
      <c r="AL162" s="98" t="s">
        <v>278</v>
      </c>
      <c r="AM162" s="98"/>
      <c r="AN162" s="98" t="s">
        <v>279</v>
      </c>
      <c r="AO162" s="98" t="s">
        <v>280</v>
      </c>
    </row>
    <row r="163" spans="1:41" ht="19" thickBot="1">
      <c r="A163" s="130" t="s">
        <v>109</v>
      </c>
      <c r="B163" s="212">
        <f>+Download!B168/'Per $100K GDP'!B$313*100</f>
        <v>20136.335703625671</v>
      </c>
      <c r="C163" s="212">
        <f>+Download!C168/'Per $100K GDP'!C$313*100</f>
        <v>19611.984435797665</v>
      </c>
      <c r="D163" s="212">
        <f>+Download!D168/'Per $100K GDP'!D$313*100</f>
        <v>21129.183352402746</v>
      </c>
      <c r="E163" s="212">
        <f>+Download!E168/'Per $100K GDP'!E$313*100</f>
        <v>21611.04384399694</v>
      </c>
      <c r="F163" s="212">
        <f>+Download!F168/'Per $100K GDP'!F$313*100</f>
        <v>22503.485319412172</v>
      </c>
      <c r="G163" s="212">
        <f>+Download!G168/'Per $100K GDP'!G$313*100</f>
        <v>22828.047781762729</v>
      </c>
      <c r="H163" s="212">
        <f>+Download!H168/'Per $100K GDP'!H$313*100</f>
        <v>21549.408014571949</v>
      </c>
      <c r="I163" s="212">
        <f>+Download!I168/'Per $100K GDP'!I$313*100</f>
        <v>22160.547021356313</v>
      </c>
      <c r="J163" s="212">
        <f>+Download!J168/'Per $100K GDP'!J$313*100</f>
        <v>21833.33700756156</v>
      </c>
      <c r="K163" s="212">
        <f>+Download!K168/'Per $100K GDP'!K$313*100</f>
        <v>20996.193981471803</v>
      </c>
      <c r="L163" s="212">
        <f>+Download!L168/'Per $100K GDP'!L$313*100</f>
        <v>20647.824484491084</v>
      </c>
      <c r="M163" s="212">
        <f>+Download!M168/'Per $100K GDP'!M$313*100</f>
        <v>20533.98563734291</v>
      </c>
      <c r="N163" s="212">
        <f>+Download!N168/'Per $100K GDP'!N$313*100</f>
        <v>21184.746221215297</v>
      </c>
      <c r="O163" s="212">
        <f>+Download!O168/'Per $100K GDP'!O$313*100</f>
        <v>21672.738580383299</v>
      </c>
      <c r="P163" s="212">
        <f>+Download!P168/'Per $100K GDP'!P$313*100</f>
        <v>21469.983060593346</v>
      </c>
      <c r="Q163" s="212">
        <f>+Download!Q168/'Per $100K GDP'!Q$313*100</f>
        <v>20741.821071686118</v>
      </c>
      <c r="R163" s="212">
        <f>+Download!R168/'Per $100K GDP'!R$313*100</f>
        <v>20308.316430020284</v>
      </c>
      <c r="S163" s="212">
        <f>+Download!S168/'Per $100K GDP'!S$313*100</f>
        <v>19987.630877970303</v>
      </c>
      <c r="T163" s="212">
        <f>+Download!T168/'Per $100K GDP'!T$313*100</f>
        <v>19559.1040697893</v>
      </c>
      <c r="U163" s="212">
        <f>+Download!U168/'Per $100K GDP'!U$313*100</f>
        <v>18873.962655601659</v>
      </c>
      <c r="V163" s="212">
        <f>+Download!V168/'Per $100K GDP'!V$313*100</f>
        <v>18453.321123866532</v>
      </c>
      <c r="W163" s="212">
        <f>+Download!W168/'Per $100K GDP'!W$313*100</f>
        <v>17894.348351821671</v>
      </c>
      <c r="X163" s="212">
        <f>+Download!X168/'Per $100K GDP'!X$313*100</f>
        <v>17628.249344711374</v>
      </c>
      <c r="Y163" s="212">
        <f>+Download!Y168/'Per $100K GDP'!Y$313*100</f>
        <v>17632.906120439959</v>
      </c>
      <c r="Z163" s="212">
        <f>+Download!Z168/'Per $100K GDP'!Z$313*100</f>
        <v>18487.749266794766</v>
      </c>
      <c r="AA163" s="212">
        <f>+Download!AA168/'Per $100K GDP'!AA$313*100</f>
        <v>19059.50195898486</v>
      </c>
      <c r="AB163" s="212">
        <f>+Download!AB168/'Per $100K GDP'!AB$313*100</f>
        <v>18966.968879771022</v>
      </c>
      <c r="AC163" s="212">
        <f>+Download!AC168/'Per $100K GDP'!AC$313*100</f>
        <v>19178.960190551559</v>
      </c>
      <c r="AD163" s="212">
        <f>+Download!AD168/'Per $100K GDP'!AD$313*100</f>
        <v>19401.594481428161</v>
      </c>
      <c r="AE163" s="212">
        <f>+Download!AE168/'Per $100K GDP'!AE$313*100</f>
        <v>19051.211695955426</v>
      </c>
      <c r="AF163" s="212">
        <f>+Download!AF168/'Per $100K GDP'!AF$313*100</f>
        <v>20217.347685800276</v>
      </c>
      <c r="AG163" s="212">
        <f>+Download!AG168/'Per $100K GDP'!AG$313*100</f>
        <v>24403.569991536358</v>
      </c>
      <c r="AH163" s="212">
        <f>+Download!AH168/'Per $100K GDP'!AH$313*100</f>
        <v>23361.009561779909</v>
      </c>
      <c r="AI163" s="212">
        <f>+Download!AI168/'Per $100K GDP'!AI$313*100</f>
        <v>23428.130201831045</v>
      </c>
      <c r="AJ163" s="212">
        <f>+Download!AJ168/'Per $100K GDP'!AJ$313*100</f>
        <v>22069.529027105276</v>
      </c>
      <c r="AK163" s="212">
        <f>+Download!AK168/'Per $100K GDP'!AK$313*100</f>
        <v>20834.21985815603</v>
      </c>
      <c r="AL163" s="212">
        <f>+Download!AL168/'Per $100K GDP'!AL$313*100</f>
        <v>20332.225701693344</v>
      </c>
      <c r="AM163" s="212"/>
      <c r="AN163" s="212">
        <f>+Download!AN168/'Per $100K GDP'!AN$313*100</f>
        <v>20898.398665554629</v>
      </c>
      <c r="AO163" s="213">
        <f>+Download!AO168/'Per $100K GDP'!AO$313*100</f>
        <v>21739.989500097879</v>
      </c>
    </row>
    <row r="164" spans="1:41" ht="16" thickTop="1">
      <c r="A164" s="96" t="s">
        <v>110</v>
      </c>
      <c r="B164" s="214">
        <f>+Download!B169/'Per $100K GDP'!B$313*100</f>
        <v>16222.675796681591</v>
      </c>
      <c r="C164" s="214">
        <f>+Download!C169/'Per $100K GDP'!C$313*100</f>
        <v>15756.459143968872</v>
      </c>
      <c r="D164" s="214">
        <f>+Download!D169/'Per $100K GDP'!D$313*100</f>
        <v>17056.779176201373</v>
      </c>
      <c r="E164" s="214">
        <f>+Download!E169/'Per $100K GDP'!E$313*100</f>
        <v>17300.407851134336</v>
      </c>
      <c r="F164" s="214">
        <f>+Download!F169/'Per $100K GDP'!F$313*100</f>
        <v>17951.416759709104</v>
      </c>
      <c r="G164" s="214">
        <f>+Download!G169/'Per $100K GDP'!G$313*100</f>
        <v>18664.652226709215</v>
      </c>
      <c r="H164" s="214">
        <f>+Download!H169/'Per $100K GDP'!H$313*100</f>
        <v>17345.476624165149</v>
      </c>
      <c r="I164" s="214">
        <f>+Download!I169/'Per $100K GDP'!I$313*100</f>
        <v>18016.953915324091</v>
      </c>
      <c r="J164" s="214">
        <f>+Download!J169/'Per $100K GDP'!J$313*100</f>
        <v>17787.129913361696</v>
      </c>
      <c r="K164" s="214">
        <f>+Download!K169/'Per $100K GDP'!K$313*100</f>
        <v>16923.043141847385</v>
      </c>
      <c r="L164" s="214">
        <f>+Download!L169/'Per $100K GDP'!L$313*100</f>
        <v>16682.741362922152</v>
      </c>
      <c r="M164" s="214">
        <f>+Download!M169/'Per $100K GDP'!M$313*100</f>
        <v>16747.432675044882</v>
      </c>
      <c r="N164" s="214">
        <f>+Download!N169/'Per $100K GDP'!N$313*100</f>
        <v>17379.50157238021</v>
      </c>
      <c r="O164" s="214">
        <f>+Download!O169/'Per $100K GDP'!O$313*100</f>
        <v>17717.205937709692</v>
      </c>
      <c r="P164" s="214">
        <f>+Download!P169/'Per $100K GDP'!P$313*100</f>
        <v>17548.463797846052</v>
      </c>
      <c r="Q164" s="214">
        <f>+Download!Q169/'Per $100K GDP'!Q$313*100</f>
        <v>16818.481508189969</v>
      </c>
      <c r="R164" s="214">
        <f>+Download!R169/'Per $100K GDP'!R$313*100</f>
        <v>16426.96379449276</v>
      </c>
      <c r="S164" s="214">
        <f>+Download!S169/'Per $100K GDP'!S$313*100</f>
        <v>16181.106100166153</v>
      </c>
      <c r="T164" s="214">
        <f>+Download!T169/'Per $100K GDP'!T$313*100</f>
        <v>15787.573793915995</v>
      </c>
      <c r="U164" s="214">
        <f>+Download!U169/'Per $100K GDP'!U$313*100</f>
        <v>15212.301961523952</v>
      </c>
      <c r="V164" s="214">
        <f>+Download!V169/'Per $100K GDP'!V$313*100</f>
        <v>14917.742439808819</v>
      </c>
      <c r="W164" s="214">
        <f>+Download!W169/'Per $100K GDP'!W$313*100</f>
        <v>14521.465748383365</v>
      </c>
      <c r="X164" s="214">
        <f>+Download!X169/'Per $100K GDP'!X$313*100</f>
        <v>14368.902859620426</v>
      </c>
      <c r="Y164" s="214">
        <f>+Download!Y169/'Per $100K GDP'!Y$313*100</f>
        <v>14349.885466558126</v>
      </c>
      <c r="Z164" s="214">
        <f>+Download!Z169/'Per $100K GDP'!Z$313*100</f>
        <v>15217.865384438583</v>
      </c>
      <c r="AA164" s="214">
        <f>+Download!AA169/'Per $100K GDP'!AA$313*100</f>
        <v>15856.217570858777</v>
      </c>
      <c r="AB164" s="214">
        <f>+Download!AB169/'Per $100K GDP'!AB$313*100</f>
        <v>15827.556540873218</v>
      </c>
      <c r="AC164" s="214">
        <f>+Download!AC169/'Per $100K GDP'!AC$313*100</f>
        <v>16058.360294516988</v>
      </c>
      <c r="AD164" s="214">
        <f>+Download!AD169/'Per $100K GDP'!AD$313*100</f>
        <v>16317.354417707367</v>
      </c>
      <c r="AE164" s="214">
        <f>+Download!AE169/'Per $100K GDP'!AE$313*100</f>
        <v>15883.996955923732</v>
      </c>
      <c r="AF164" s="214">
        <f>+Download!AF169/'Per $100K GDP'!AF$313*100</f>
        <v>16999.220465822513</v>
      </c>
      <c r="AG164" s="214">
        <f>+Download!AG169/'Per $100K GDP'!AG$313*100</f>
        <v>20816.817670972487</v>
      </c>
      <c r="AH164" s="214">
        <f>+Download!AH169/'Per $100K GDP'!AH$313*100</f>
        <v>19612.778322127244</v>
      </c>
      <c r="AI164" s="214">
        <f>+Download!AI169/'Per $100K GDP'!AI$313*100</f>
        <v>20186.049989596337</v>
      </c>
      <c r="AJ164" s="214">
        <f>+Download!AJ169/'Per $100K GDP'!AJ$313*100</f>
        <v>18902.329905655668</v>
      </c>
      <c r="AK164" s="214">
        <f>+Download!AK169/'Per $100K GDP'!AK$313*100</f>
        <v>17011.844454093698</v>
      </c>
      <c r="AL164" s="214">
        <f>+Download!AL169/'Per $100K GDP'!AL$313*100</f>
        <v>16237.740663419159</v>
      </c>
      <c r="AM164" s="214"/>
      <c r="AN164" s="214">
        <f>+Download!AN169/'Per $100K GDP'!AN$313*100</f>
        <v>16713.689185432304</v>
      </c>
      <c r="AO164" s="215">
        <f>+Download!AO169/'Per $100K GDP'!AO$313*100</f>
        <v>17135.947037781851</v>
      </c>
    </row>
    <row r="165" spans="1:41">
      <c r="A165" s="128" t="s">
        <v>111</v>
      </c>
      <c r="B165" s="216">
        <f>+Download!B170/'Per $100K GDP'!B$313*100</f>
        <v>3913.659906944079</v>
      </c>
      <c r="C165" s="216">
        <f>+Download!C170/'Per $100K GDP'!C$313*100</f>
        <v>3855.5252918287943</v>
      </c>
      <c r="D165" s="216">
        <f>+Download!D170/'Per $100K GDP'!D$313*100</f>
        <v>4072.4399313501144</v>
      </c>
      <c r="E165" s="216">
        <f>+Download!E170/'Per $100K GDP'!E$313*100</f>
        <v>4310.6359928626052</v>
      </c>
      <c r="F165" s="216">
        <f>+Download!F170/'Per $100K GDP'!F$313*100</f>
        <v>4552.0685597030688</v>
      </c>
      <c r="G165" s="216">
        <f>+Download!G170/'Per $100K GDP'!G$313*100</f>
        <v>4163.3955550535147</v>
      </c>
      <c r="H165" s="216">
        <f>+Download!H170/'Per $100K GDP'!H$313*100</f>
        <v>4203.9313904068003</v>
      </c>
      <c r="I165" s="216">
        <f>+Download!I170/'Per $100K GDP'!I$313*100</f>
        <v>4143.6165230423385</v>
      </c>
      <c r="J165" s="216">
        <f>+Download!J170/'Per $100K GDP'!J$313*100</f>
        <v>4046.2070941998631</v>
      </c>
      <c r="K165" s="216">
        <f>+Download!K170/'Per $100K GDP'!K$313*100</f>
        <v>4073.1508396244171</v>
      </c>
      <c r="L165" s="216">
        <f>+Download!L170/'Per $100K GDP'!L$313*100</f>
        <v>3965.0831215689313</v>
      </c>
      <c r="M165" s="216">
        <f>+Download!M170/'Per $100K GDP'!M$313*100</f>
        <v>3786.5529622980252</v>
      </c>
      <c r="N165" s="216">
        <f>+Download!N170/'Per $100K GDP'!N$313*100</f>
        <v>3805.2446488350861</v>
      </c>
      <c r="O165" s="216">
        <f>+Download!O170/'Per $100K GDP'!O$313*100</f>
        <v>3955.532642673606</v>
      </c>
      <c r="P165" s="216">
        <f>+Download!P170/'Per $100K GDP'!P$313*100</f>
        <v>3921.5192627472925</v>
      </c>
      <c r="Q165" s="216">
        <f>+Download!Q170/'Per $100K GDP'!Q$313*100</f>
        <v>3923.3395634961516</v>
      </c>
      <c r="R165" s="216">
        <f>+Download!R170/'Per $100K GDP'!R$313*100</f>
        <v>3881.3526355275221</v>
      </c>
      <c r="S165" s="216">
        <f>+Download!S170/'Per $100K GDP'!S$313*100</f>
        <v>3806.5247778041517</v>
      </c>
      <c r="T165" s="216">
        <f>+Download!T170/'Per $100K GDP'!T$313*100</f>
        <v>3771.530275873306</v>
      </c>
      <c r="U165" s="216">
        <f>+Download!U170/'Per $100K GDP'!U$313*100</f>
        <v>3661.660694077706</v>
      </c>
      <c r="V165" s="216">
        <f>+Download!V170/'Per $100K GDP'!V$313*100</f>
        <v>3535.5786840577125</v>
      </c>
      <c r="W165" s="216">
        <f>+Download!W170/'Per $100K GDP'!W$313*100</f>
        <v>3372.8826034383046</v>
      </c>
      <c r="X165" s="216">
        <f>+Download!X170/'Per $100K GDP'!X$313*100</f>
        <v>3259.3464850909518</v>
      </c>
      <c r="Y165" s="216">
        <f>+Download!Y170/'Per $100K GDP'!Y$313*100</f>
        <v>3283.0206538818315</v>
      </c>
      <c r="Z165" s="216">
        <f>+Download!Z170/'Per $100K GDP'!Z$313*100</f>
        <v>3269.8838823561864</v>
      </c>
      <c r="AA165" s="216">
        <f>+Download!AA170/'Per $100K GDP'!AA$313*100</f>
        <v>3203.284388126081</v>
      </c>
      <c r="AB165" s="216">
        <f>+Download!AB170/'Per $100K GDP'!AB$313*100</f>
        <v>3139.4123388978046</v>
      </c>
      <c r="AC165" s="216">
        <f>+Download!AC170/'Per $100K GDP'!AC$313*100</f>
        <v>3120.5998960345723</v>
      </c>
      <c r="AD165" s="216">
        <f>+Download!AD170/'Per $100K GDP'!AD$313*100</f>
        <v>3084.2400637207975</v>
      </c>
      <c r="AE165" s="216">
        <f>+Download!AE170/'Per $100K GDP'!AE$313*100</f>
        <v>3167.2147400316976</v>
      </c>
      <c r="AF165" s="216">
        <f>+Download!AF170/'Per $100K GDP'!AF$313*100</f>
        <v>3218.1272199777668</v>
      </c>
      <c r="AG165" s="216">
        <f>+Download!AG170/'Per $100K GDP'!AG$313*100</f>
        <v>3586.7523205638727</v>
      </c>
      <c r="AH165" s="216">
        <f>+Download!AH170/'Per $100K GDP'!AH$313*100</f>
        <v>3748.2312396526672</v>
      </c>
      <c r="AI165" s="216">
        <f>+Download!AI170/'Per $100K GDP'!AI$313*100</f>
        <v>3242.0802122347063</v>
      </c>
      <c r="AJ165" s="216">
        <f>+Download!AJ170/'Per $100K GDP'!AJ$313*100</f>
        <v>3167.1991214496084</v>
      </c>
      <c r="AK165" s="216">
        <f>+Download!AK170/'Per $100K GDP'!AK$313*100</f>
        <v>3822.3754040623348</v>
      </c>
      <c r="AL165" s="216">
        <f>+Download!AL170/'Per $100K GDP'!AL$313*100</f>
        <v>4094.4850382741824</v>
      </c>
      <c r="AM165" s="216"/>
      <c r="AN165" s="216">
        <f>+Download!AN170/'Per $100K GDP'!AN$313*100</f>
        <v>4184.7094801223238</v>
      </c>
      <c r="AO165" s="217">
        <f>+Download!AO170/'Per $100K GDP'!AO$313*100</f>
        <v>4604.0424623160288</v>
      </c>
    </row>
    <row r="166" spans="1:41" ht="16">
      <c r="A166" s="205" t="s">
        <v>452</v>
      </c>
      <c r="B166" s="201">
        <f>+Download!B171/'Per $100K GDP'!B$313*100</f>
        <v>4586.7351417785976</v>
      </c>
      <c r="C166" s="201">
        <f>+Download!C171/'Per $100K GDP'!C$313*100</f>
        <v>4526.9260700389104</v>
      </c>
      <c r="D166" s="201">
        <f>+Download!D171/'Per $100K GDP'!D$313*100</f>
        <v>4791.0111556064076</v>
      </c>
      <c r="E166" s="201">
        <f>+Download!E171/'Per $100K GDP'!E$313*100</f>
        <v>5018.894978332909</v>
      </c>
      <c r="F166" s="201">
        <f>+Download!F171/'Per $100K GDP'!F$313*100</f>
        <v>5591.8706056308274</v>
      </c>
      <c r="G166" s="201">
        <f>+Download!G171/'Per $100K GDP'!G$313*100</f>
        <v>5927.6213605941657</v>
      </c>
      <c r="H166" s="201">
        <f>+Download!H171/'Per $100K GDP'!H$313*100</f>
        <v>5753.1623153207856</v>
      </c>
      <c r="I166" s="201">
        <f>+Download!I171/'Per $100K GDP'!I$313*100</f>
        <v>5918.4853877856876</v>
      </c>
      <c r="J166" s="201">
        <f>+Download!J171/'Per $100K GDP'!J$313*100</f>
        <v>6026.6087608297876</v>
      </c>
      <c r="K166" s="201">
        <f>+Download!K171/'Per $100K GDP'!K$313*100</f>
        <v>5897.1538509797365</v>
      </c>
      <c r="L166" s="201">
        <f>+Download!L171/'Per $100K GDP'!L$313*100</f>
        <v>5632.4804562472109</v>
      </c>
      <c r="M166" s="201">
        <f>+Download!M171/'Per $100K GDP'!M$313*100</f>
        <v>5449.8204667863556</v>
      </c>
      <c r="N166" s="201">
        <f>+Download!N171/'Per $100K GDP'!N$313*100</f>
        <v>5060.7141649477562</v>
      </c>
      <c r="O166" s="201">
        <f>+Download!O171/'Per $100K GDP'!O$313*100</f>
        <v>4472.6763882751502</v>
      </c>
      <c r="P166" s="201">
        <f>+Download!P171/'Per $100K GDP'!P$313*100</f>
        <v>4636.5176309695871</v>
      </c>
      <c r="Q166" s="201">
        <f>+Download!Q171/'Per $100K GDP'!Q$313*100</f>
        <v>4283.8599537888713</v>
      </c>
      <c r="R166" s="201">
        <f>+Download!R171/'Per $100K GDP'!R$313*100</f>
        <v>3912.8622634693934</v>
      </c>
      <c r="S166" s="201">
        <f>+Download!S171/'Per $100K GDP'!S$313*100</f>
        <v>3587.6124165941396</v>
      </c>
      <c r="T166" s="201">
        <f>+Download!T171/'Per $100K GDP'!T$313*100</f>
        <v>3330.885025632027</v>
      </c>
      <c r="U166" s="201">
        <f>+Download!U171/'Per $100K GDP'!U$313*100</f>
        <v>3188.6788004526588</v>
      </c>
      <c r="V166" s="201">
        <f>+Download!V171/'Per $100K GDP'!V$313*100</f>
        <v>2994.9747621387414</v>
      </c>
      <c r="W166" s="201">
        <f>+Download!W171/'Per $100K GDP'!W$313*100</f>
        <v>2889.1120340676098</v>
      </c>
      <c r="X166" s="201">
        <f>+Download!X171/'Per $100K GDP'!X$313*100</f>
        <v>2900.642478469088</v>
      </c>
      <c r="Y166" s="201">
        <f>+Download!Y171/'Per $100K GDP'!Y$313*100</f>
        <v>2884.4632073149951</v>
      </c>
      <c r="Z166" s="201">
        <f>+Download!Z171/'Per $100K GDP'!Z$313*100</f>
        <v>3203.6333881896498</v>
      </c>
      <c r="AA166" s="201">
        <f>+Download!AA171/'Per $100K GDP'!AA$313*100</f>
        <v>3571.4676502770812</v>
      </c>
      <c r="AB166" s="201">
        <f>+Download!AB171/'Per $100K GDP'!AB$313*100</f>
        <v>3770.602054828516</v>
      </c>
      <c r="AC166" s="201">
        <f>+Download!AC171/'Per $100K GDP'!AC$313*100</f>
        <v>3842.7949631077909</v>
      </c>
      <c r="AD166" s="201">
        <f>+Download!AD171/'Per $100K GDP'!AD$313*100</f>
        <v>3813.1636060710134</v>
      </c>
      <c r="AE166" s="201">
        <f>+Download!AE171/'Per $100K GDP'!AE$313*100</f>
        <v>3848.7876058619413</v>
      </c>
      <c r="AF166" s="201">
        <f>+Download!AF171/'Per $100K GDP'!AF$313*100</f>
        <v>4176.0391529513845</v>
      </c>
      <c r="AG166" s="201">
        <f>+Download!AG171/'Per $100K GDP'!AG$313*100</f>
        <v>4585.7117089617468</v>
      </c>
      <c r="AH166" s="201">
        <f>+Download!AH171/'Per $100K GDP'!AH$313*100</f>
        <v>4686.1844105821529</v>
      </c>
      <c r="AI166" s="201">
        <f>+Download!AI171/'Per $100K GDP'!AI$313*100</f>
        <v>4587.7158759883478</v>
      </c>
      <c r="AJ166" s="201">
        <f>+Download!AJ171/'Per $100K GDP'!AJ$313*100</f>
        <v>4229.596166325563</v>
      </c>
      <c r="AK166" s="201">
        <f>+Download!AK171/'Per $100K GDP'!AK$313*100</f>
        <v>3820.1741689583637</v>
      </c>
      <c r="AL166" s="201">
        <f>+Download!AL171/'Per $100K GDP'!AL$313*100</f>
        <v>3499.5186731616795</v>
      </c>
      <c r="AM166" s="201"/>
      <c r="AN166" s="201">
        <f>+Download!AN171/'Per $100K GDP'!AN$313*100</f>
        <v>3322.2296358076173</v>
      </c>
      <c r="AO166" s="218">
        <f>+Download!AO171/'Per $100K GDP'!AO$313*100</f>
        <v>2660.5328255414565</v>
      </c>
    </row>
    <row r="167" spans="1:41">
      <c r="A167" s="99" t="s">
        <v>453</v>
      </c>
      <c r="B167" s="219">
        <f>+Download!B172/'Per $100K GDP'!B$313*100</f>
        <v>4488.5874813449218</v>
      </c>
      <c r="C167" s="219">
        <f>+Download!C172/'Per $100K GDP'!C$313*100</f>
        <v>4420.4280155642027</v>
      </c>
      <c r="D167" s="219">
        <f>+Download!D172/'Per $100K GDP'!D$313*100</f>
        <v>4680.7780320366128</v>
      </c>
      <c r="E167" s="219">
        <f>+Download!E172/'Per $100K GDP'!E$313*100</f>
        <v>4902.5299515676779</v>
      </c>
      <c r="F167" s="219">
        <f>+Download!F172/'Per $100K GDP'!F$313*100</f>
        <v>5452.5785328464945</v>
      </c>
      <c r="G167" s="219">
        <f>+Download!G172/'Per $100K GDP'!G$313*100</f>
        <v>5770.9751207251984</v>
      </c>
      <c r="H167" s="219">
        <f>+Download!H172/'Per $100K GDP'!H$313*100</f>
        <v>5587.5075895567697</v>
      </c>
      <c r="I167" s="219">
        <f>+Download!I172/'Per $100K GDP'!I$313*100</f>
        <v>5739.7199325590118</v>
      </c>
      <c r="J167" s="219">
        <f>+Download!J172/'Per $100K GDP'!J$313*100</f>
        <v>5851.7228456162775</v>
      </c>
      <c r="K167" s="219">
        <f>+Download!K172/'Per $100K GDP'!K$313*100</f>
        <v>5728.2460946485717</v>
      </c>
      <c r="L167" s="219">
        <f>+Download!L172/'Per $100K GDP'!L$313*100</f>
        <v>5468.157746697445</v>
      </c>
      <c r="M167" s="219">
        <f>+Download!M172/'Per $100K GDP'!M$313*100</f>
        <v>5293.1597845601436</v>
      </c>
      <c r="N167" s="219">
        <f>+Download!N172/'Per $100K GDP'!N$313*100</f>
        <v>4897.9474520677641</v>
      </c>
      <c r="O167" s="219">
        <f>+Download!O172/'Per $100K GDP'!O$313*100</f>
        <v>4293.2848889543538</v>
      </c>
      <c r="P167" s="219">
        <f>+Download!P172/'Per $100K GDP'!P$313*100</f>
        <v>4457.6126315135125</v>
      </c>
      <c r="Q167" s="219">
        <f>+Download!Q172/'Per $100K GDP'!Q$313*100</f>
        <v>4098.6180812079656</v>
      </c>
      <c r="R167" s="219">
        <f>+Download!R172/'Per $100K GDP'!R$313*100</f>
        <v>3731.0428186390282</v>
      </c>
      <c r="S167" s="219">
        <f>+Download!S172/'Per $100K GDP'!S$313*100</f>
        <v>3420.2732283672235</v>
      </c>
      <c r="T167" s="219">
        <f>+Download!T172/'Per $100K GDP'!T$313*100</f>
        <v>3172.7310329268139</v>
      </c>
      <c r="U167" s="219">
        <f>+Download!U172/'Per $100K GDP'!U$313*100</f>
        <v>3044.2639569973594</v>
      </c>
      <c r="V167" s="219">
        <f>+Download!V172/'Per $100K GDP'!V$313*100</f>
        <v>2856.490373877697</v>
      </c>
      <c r="W167" s="219">
        <f>+Download!W172/'Per $100K GDP'!W$313*100</f>
        <v>2746.4171179222967</v>
      </c>
      <c r="X167" s="219">
        <f>+Download!X172/'Per $100K GDP'!X$313*100</f>
        <v>2769.2497191620187</v>
      </c>
      <c r="Y167" s="219">
        <f>+Download!Y172/'Per $100K GDP'!Y$313*100</f>
        <v>2746.7675065785738</v>
      </c>
      <c r="Z167" s="219">
        <f>+Download!Z172/'Per $100K GDP'!Z$313*100</f>
        <v>3050.915242394432</v>
      </c>
      <c r="AA167" s="219">
        <f>+Download!AA172/'Per $100K GDP'!AA$313*100</f>
        <v>3416.1872154177404</v>
      </c>
      <c r="AB167" s="219">
        <f>+Download!AB172/'Per $100K GDP'!AB$313*100</f>
        <v>3610.3353572787582</v>
      </c>
      <c r="AC167" s="219">
        <f>+Download!AC172/'Per $100K GDP'!AC$313*100</f>
        <v>3678.1338981604326</v>
      </c>
      <c r="AD167" s="219">
        <f>+Download!AD172/'Per $100K GDP'!AD$313*100</f>
        <v>3648.5783393132474</v>
      </c>
      <c r="AE167" s="219">
        <f>+Download!AE172/'Per $100K GDP'!AE$313*100</f>
        <v>3690.2303304498391</v>
      </c>
      <c r="AF167" s="219">
        <f>+Download!AF172/'Per $100K GDP'!AF$313*100</f>
        <v>4030.7475393834225</v>
      </c>
      <c r="AG167" s="219">
        <f>+Download!AG172/'Per $100K GDP'!AG$313*100</f>
        <v>4417.3407517378218</v>
      </c>
      <c r="AH167" s="219">
        <f>+Download!AH172/'Per $100K GDP'!AH$313*100</f>
        <v>4505.2066087779167</v>
      </c>
      <c r="AI167" s="219">
        <f>+Download!AI172/'Per $100K GDP'!AI$313*100</f>
        <v>4408.967956720765</v>
      </c>
      <c r="AJ167" s="219">
        <f>+Download!AJ172/'Per $100K GDP'!AJ$313*100</f>
        <v>4061.1179054559975</v>
      </c>
      <c r="AK167" s="219">
        <f>+Download!AK172/'Per $100K GDP'!AK$313*100</f>
        <v>3665.4786027886339</v>
      </c>
      <c r="AL167" s="219">
        <f>+Download!AL172/'Per $100K GDP'!AL$313*100</f>
        <v>3351.2932034330779</v>
      </c>
      <c r="AM167" s="219"/>
      <c r="AN167" s="219">
        <f>+Download!AN172/'Per $100K GDP'!AN$313*100</f>
        <v>3156.5360022240757</v>
      </c>
      <c r="AO167" s="220">
        <f>+Download!AO172/'Per $100K GDP'!AO$313*100</f>
        <v>2528.6077841647239</v>
      </c>
    </row>
    <row r="168" spans="1:41">
      <c r="A168" s="96" t="s">
        <v>454</v>
      </c>
      <c r="B168" s="221">
        <f>+Download!B173/'Per $100K GDP'!B$313*100</f>
        <v>1560.5741374769557</v>
      </c>
      <c r="C168" s="221">
        <f>+Download!C173/'Per $100K GDP'!C$313*100</f>
        <v>1453.1128404669262</v>
      </c>
      <c r="D168" s="221">
        <f>+Download!D173/'Per $100K GDP'!D$313*100</f>
        <v>1462.2783180778031</v>
      </c>
      <c r="E168" s="221">
        <f>+Download!E173/'Per $100K GDP'!E$313*100</f>
        <v>1527.5618149375478</v>
      </c>
      <c r="F168" s="221">
        <f>+Download!F173/'Per $100K GDP'!F$313*100</f>
        <v>1664.8058179184645</v>
      </c>
      <c r="G168" s="221">
        <f>+Download!G173/'Per $100K GDP'!G$313*100</f>
        <v>1719.4092231227587</v>
      </c>
      <c r="H168" s="221">
        <f>+Download!H173/'Per $100K GDP'!H$313*100</f>
        <v>1623.1026108075287</v>
      </c>
      <c r="I168" s="221">
        <f>+Download!I173/'Per $100K GDP'!I$313*100</f>
        <v>1588.6568002997378</v>
      </c>
      <c r="J168" s="221">
        <f>+Download!J173/'Per $100K GDP'!J$313*100</f>
        <v>1576.4864090297833</v>
      </c>
      <c r="K168" s="221">
        <f>+Download!K173/'Per $100K GDP'!K$313*100</f>
        <v>1506.0959033020349</v>
      </c>
      <c r="L168" s="221">
        <f>+Download!L173/'Per $100K GDP'!L$313*100</f>
        <v>1480.8054159958099</v>
      </c>
      <c r="M168" s="221">
        <f>+Download!M173/'Per $100K GDP'!M$313*100</f>
        <v>1448.4021543985637</v>
      </c>
      <c r="N168" s="221">
        <f>+Download!N173/'Per $100K GDP'!N$313*100</f>
        <v>1278.5649071788455</v>
      </c>
      <c r="O168" s="221">
        <f>+Download!O173/'Per $100K GDP'!O$313*100</f>
        <v>1365.5913978494623</v>
      </c>
      <c r="P168" s="221">
        <f>+Download!P173/'Per $100K GDP'!P$313*100</f>
        <v>1261.4574106018929</v>
      </c>
      <c r="Q168" s="221">
        <f>+Download!Q173/'Per $100K GDP'!Q$313*100</f>
        <v>1117.0730989418535</v>
      </c>
      <c r="R168" s="221">
        <f>+Download!R173/'Per $100K GDP'!R$313*100</f>
        <v>1016.1021423212649</v>
      </c>
      <c r="S168" s="221">
        <f>+Download!S173/'Per $100K GDP'!S$313*100</f>
        <v>933.73684626948329</v>
      </c>
      <c r="T168" s="221">
        <f>+Download!T173/'Per $100K GDP'!T$313*100</f>
        <v>835.62914405324454</v>
      </c>
      <c r="U168" s="221">
        <f>+Download!U173/'Per $100K GDP'!U$313*100</f>
        <v>821.90682761222172</v>
      </c>
      <c r="V168" s="221">
        <f>+Download!V173/'Per $100K GDP'!V$313*100</f>
        <v>770.26845937374378</v>
      </c>
      <c r="W168" s="221">
        <f>+Download!W173/'Per $100K GDP'!W$313*100</f>
        <v>730.80279690867985</v>
      </c>
      <c r="X168" s="221">
        <f>+Download!X173/'Per $100K GDP'!X$313*100</f>
        <v>748.4085847736543</v>
      </c>
      <c r="Y168" s="221">
        <f>+Download!Y173/'Per $100K GDP'!Y$313*100</f>
        <v>700.23474622796891</v>
      </c>
      <c r="Z168" s="221">
        <f>+Download!Z173/'Per $100K GDP'!Z$313*100</f>
        <v>798.01230129908345</v>
      </c>
      <c r="AA168" s="221">
        <f>+Download!AA173/'Per $100K GDP'!AA$313*100</f>
        <v>941.93639476192152</v>
      </c>
      <c r="AB168" s="221">
        <f>+Download!AB173/'Per $100K GDP'!AB$313*100</f>
        <v>939.52980494019153</v>
      </c>
      <c r="AC168" s="221">
        <f>+Download!AC173/'Per $100K GDP'!AC$313*100</f>
        <v>988.93621643429628</v>
      </c>
      <c r="AD168" s="221">
        <f>+Download!AD173/'Per $100K GDP'!AD$313*100</f>
        <v>932.01166265975871</v>
      </c>
      <c r="AE168" s="221">
        <f>+Download!AE173/'Per $100K GDP'!AE$313*100</f>
        <v>890.49005438842687</v>
      </c>
      <c r="AF168" s="221">
        <f>+Download!AF173/'Per $100K GDP'!AF$313*100</f>
        <v>941.81285756893794</v>
      </c>
      <c r="AG168" s="221">
        <f>+Download!AG173/'Per $100K GDP'!AG$313*100</f>
        <v>1022.2135890000416</v>
      </c>
      <c r="AH168" s="221">
        <f>+Download!AH173/'Per $100K GDP'!AH$313*100</f>
        <v>1052.0660877791668</v>
      </c>
      <c r="AI168" s="221">
        <f>+Download!AI173/'Per $100K GDP'!AI$313*100</f>
        <v>1050.8218893050353</v>
      </c>
      <c r="AJ168" s="221">
        <f>+Download!AJ173/'Per $100K GDP'!AJ$313*100</f>
        <v>950.09484350821151</v>
      </c>
      <c r="AK168" s="221">
        <f>+Download!AK173/'Per $100K GDP'!AK$313*100</f>
        <v>909.59256042842685</v>
      </c>
      <c r="AL168" s="221">
        <f>+Download!AL173/'Per $100K GDP'!AL$313*100</f>
        <v>863.62212943632562</v>
      </c>
      <c r="AM168" s="221"/>
      <c r="AN168" s="221">
        <f>+Download!AN173/'Per $100K GDP'!AN$313*100</f>
        <v>829.84153461217682</v>
      </c>
      <c r="AO168" s="222" t="e">
        <f>+Download!AO173/'Per $100K GDP'!AO$313*100</f>
        <v>#VALUE!</v>
      </c>
    </row>
    <row r="169" spans="1:41">
      <c r="A169" s="96" t="s">
        <v>455</v>
      </c>
      <c r="B169" s="221">
        <f>+Download!B174/'Per $100K GDP'!B$313*100</f>
        <v>1473.9706786059171</v>
      </c>
      <c r="C169" s="221">
        <f>+Download!C174/'Per $100K GDP'!C$313*100</f>
        <v>1417.8988326848248</v>
      </c>
      <c r="D169" s="221">
        <f>+Download!D174/'Per $100K GDP'!D$313*100</f>
        <v>1601.4016018306634</v>
      </c>
      <c r="E169" s="221">
        <f>+Download!E174/'Per $100K GDP'!E$313*100</f>
        <v>1653.0079021157278</v>
      </c>
      <c r="F169" s="221">
        <f>+Download!F174/'Per $100K GDP'!F$313*100</f>
        <v>1800.6880111047406</v>
      </c>
      <c r="G169" s="221">
        <f>+Download!G174/'Per $100K GDP'!G$313*100</f>
        <v>1832.2272740109006</v>
      </c>
      <c r="H169" s="221">
        <f>+Download!H174/'Per $100K GDP'!H$313*100</f>
        <v>1703.3242258652094</v>
      </c>
      <c r="I169" s="221">
        <f>+Download!I174/'Per $100K GDP'!I$313*100</f>
        <v>1693.8928437617087</v>
      </c>
      <c r="J169" s="221">
        <f>+Download!J174/'Per $100K GDP'!J$313*100</f>
        <v>1659.0242719516762</v>
      </c>
      <c r="K169" s="221">
        <f>+Download!K174/'Per $100K GDP'!K$313*100</f>
        <v>1592.818754051737</v>
      </c>
      <c r="L169" s="221">
        <f>+Download!L174/'Per $100K GDP'!L$313*100</f>
        <v>1637.911970669822</v>
      </c>
      <c r="M169" s="221">
        <f>+Download!M174/'Per $100K GDP'!M$313*100</f>
        <v>1561.2208258527828</v>
      </c>
      <c r="N169" s="221">
        <f>+Download!N174/'Per $100K GDP'!N$313*100</f>
        <v>1492.8143915057653</v>
      </c>
      <c r="O169" s="221">
        <f>+Download!O174/'Per $100K GDP'!O$313*100</f>
        <v>1664.7027053567044</v>
      </c>
      <c r="P169" s="221">
        <f>+Download!P174/'Per $100K GDP'!P$313*100</f>
        <v>1428.8000994607364</v>
      </c>
      <c r="Q169" s="221">
        <f>+Download!Q174/'Per $100K GDP'!Q$313*100</f>
        <v>1383.9202931610473</v>
      </c>
      <c r="R169" s="221">
        <f>+Download!R174/'Per $100K GDP'!R$313*100</f>
        <v>1220.7618994692823</v>
      </c>
      <c r="S169" s="221">
        <f>+Download!S174/'Per $100K GDP'!S$313*100</f>
        <v>1200.2136244956089</v>
      </c>
      <c r="T169" s="221">
        <f>+Download!T174/'Per $100K GDP'!T$313*100</f>
        <v>1111.9035383477683</v>
      </c>
      <c r="U169" s="221">
        <f>+Download!U174/'Per $100K GDP'!U$313*100</f>
        <v>1089.3059222934739</v>
      </c>
      <c r="V169" s="221">
        <f>+Download!V174/'Per $100K GDP'!V$313*100</f>
        <v>1043.1500424353419</v>
      </c>
      <c r="W169" s="221">
        <f>+Download!W174/'Per $100K GDP'!W$313*100</f>
        <v>1013.0277062194416</v>
      </c>
      <c r="X169" s="221">
        <f>+Download!X174/'Per $100K GDP'!X$313*100</f>
        <v>1042.6676652017106</v>
      </c>
      <c r="Y169" s="221">
        <f>+Download!Y174/'Per $100K GDP'!Y$313*100</f>
        <v>1059.8034946898131</v>
      </c>
      <c r="Z169" s="221">
        <f>+Download!Z174/'Per $100K GDP'!Z$313*100</f>
        <v>1195.2394524175088</v>
      </c>
      <c r="AA169" s="221">
        <f>+Download!AA174/'Per $100K GDP'!AA$313*100</f>
        <v>1336.0629698916382</v>
      </c>
      <c r="AB169" s="221">
        <f>+Download!AB174/'Per $100K GDP'!AB$313*100</f>
        <v>1439.7448836093511</v>
      </c>
      <c r="AC169" s="221">
        <f>+Download!AC174/'Per $100K GDP'!AC$313*100</f>
        <v>1459.5349486767684</v>
      </c>
      <c r="AD169" s="221">
        <f>+Download!AD174/'Per $100K GDP'!AD$313*100</f>
        <v>1489.1740410823766</v>
      </c>
      <c r="AE169" s="221">
        <f>+Download!AE174/'Per $100K GDP'!AE$313*100</f>
        <v>1512.4800145221989</v>
      </c>
      <c r="AF169" s="221">
        <f>+Download!AF174/'Per $100K GDP'!AF$313*100</f>
        <v>1659.6350424337736</v>
      </c>
      <c r="AG169" s="221">
        <f>+Download!AG174/'Per $100K GDP'!AG$313*100</f>
        <v>1798.9538384693296</v>
      </c>
      <c r="AH169" s="221">
        <f>+Download!AH174/'Per $100K GDP'!AH$313*100</f>
        <v>1864.9728012974285</v>
      </c>
      <c r="AI169" s="221">
        <f>+Download!AI174/'Per $100K GDP'!AI$313*100</f>
        <v>1892.4131294215563</v>
      </c>
      <c r="AJ169" s="221">
        <f>+Download!AJ174/'Per $100K GDP'!AJ$313*100</f>
        <v>1761.4498577347376</v>
      </c>
      <c r="AK169" s="221">
        <f>+Download!AK174/'Per $100K GDP'!AK$313*100</f>
        <v>1565.964683745839</v>
      </c>
      <c r="AL169" s="221">
        <f>+Download!AL174/'Per $100K GDP'!AL$313*100</f>
        <v>1417.7742983066573</v>
      </c>
      <c r="AM169" s="221"/>
      <c r="AN169" s="221">
        <f>+Download!AN174/'Per $100K GDP'!AN$313*100</f>
        <v>1302.2351959966638</v>
      </c>
      <c r="AO169" s="222" t="e">
        <f>+Download!AO174/'Per $100K GDP'!AO$313*100</f>
        <v>#VALUE!</v>
      </c>
    </row>
    <row r="170" spans="1:41">
      <c r="A170" s="96" t="s">
        <v>456</v>
      </c>
      <c r="B170" s="221">
        <f>+Download!B175/'Per $100K GDP'!B$313*100</f>
        <v>876.83258713019063</v>
      </c>
      <c r="C170" s="221">
        <f>+Download!C175/'Per $100K GDP'!C$313*100</f>
        <v>988.48249027237352</v>
      </c>
      <c r="D170" s="221">
        <f>+Download!D175/'Per $100K GDP'!D$313*100</f>
        <v>1037.6501716247139</v>
      </c>
      <c r="E170" s="221">
        <f>+Download!E175/'Per $100K GDP'!E$313*100</f>
        <v>1121.3038490950803</v>
      </c>
      <c r="F170" s="221">
        <f>+Download!F175/'Per $100K GDP'!F$313*100</f>
        <v>1305.7424786505326</v>
      </c>
      <c r="G170" s="221">
        <f>+Download!G175/'Per $100K GDP'!G$313*100</f>
        <v>1514.3317048374799</v>
      </c>
      <c r="H170" s="221">
        <f>+Download!H175/'Per $100K GDP'!H$313*100</f>
        <v>1565.4472778789718</v>
      </c>
      <c r="I170" s="221">
        <f>+Download!I175/'Per $100K GDP'!I$313*100</f>
        <v>1648.1125889846385</v>
      </c>
      <c r="J170" s="221">
        <f>+Download!J175/'Per $100K GDP'!J$313*100</f>
        <v>1686.845528096823</v>
      </c>
      <c r="K170" s="221">
        <f>+Download!K175/'Per $100K GDP'!K$313*100</f>
        <v>1688.5129341893389</v>
      </c>
      <c r="L170" s="221">
        <f>+Download!L175/'Per $100K GDP'!L$313*100</f>
        <v>1496.8477818083063</v>
      </c>
      <c r="M170" s="221">
        <f>+Download!M175/'Per $100K GDP'!M$313*100</f>
        <v>1465.3321364452424</v>
      </c>
      <c r="N170" s="221">
        <f>+Download!N175/'Per $100K GDP'!N$313*100</f>
        <v>1369.0190376356811</v>
      </c>
      <c r="O170" s="221">
        <f>+Download!O175/'Per $100K GDP'!O$313*100</f>
        <v>1342.4984861131568</v>
      </c>
      <c r="P170" s="221">
        <f>+Download!P175/'Per $100K GDP'!P$313*100</f>
        <v>1163.690614947084</v>
      </c>
      <c r="Q170" s="221">
        <f>+Download!Q175/'Per $100K GDP'!Q$313*100</f>
        <v>1029.2278032053453</v>
      </c>
      <c r="R170" s="221">
        <f>+Download!R175/'Per $100K GDP'!R$313*100</f>
        <v>858.15110172552716</v>
      </c>
      <c r="S170" s="221">
        <f>+Download!S175/'Per $100K GDP'!S$313*100</f>
        <v>725.01780204130068</v>
      </c>
      <c r="T170" s="221">
        <f>+Download!T175/'Per $100K GDP'!T$313*100</f>
        <v>613.07546720479297</v>
      </c>
      <c r="U170" s="221">
        <f>+Download!U175/'Per $100K GDP'!U$313*100</f>
        <v>562.16993587325533</v>
      </c>
      <c r="V170" s="221">
        <f>+Download!V175/'Per $100K GDP'!V$313*100</f>
        <v>538.32581408853355</v>
      </c>
      <c r="W170" s="221">
        <f>+Download!W175/'Per $100K GDP'!W$313*100</f>
        <v>513.39046317228326</v>
      </c>
      <c r="X170" s="221">
        <f>+Download!X175/'Per $100K GDP'!X$313*100</f>
        <v>509.41053585857583</v>
      </c>
      <c r="Y170" s="221">
        <f>+Download!Y175/'Per $100K GDP'!Y$313*100</f>
        <v>520.47403593131776</v>
      </c>
      <c r="Z170" s="221">
        <f>+Download!Z175/'Per $100K GDP'!Z$313*100</f>
        <v>574.75015859298151</v>
      </c>
      <c r="AA170" s="221">
        <f>+Download!AA175/'Per $100K GDP'!AA$313*100</f>
        <v>599.39642088171968</v>
      </c>
      <c r="AB170" s="221">
        <f>+Download!AB175/'Per $100K GDP'!AB$313*100</f>
        <v>630.47830187118439</v>
      </c>
      <c r="AC170" s="221">
        <f>+Download!AC175/'Per $100K GDP'!AC$313*100</f>
        <v>638.48738061432709</v>
      </c>
      <c r="AD170" s="221">
        <f>+Download!AD175/'Per $100K GDP'!AD$313*100</f>
        <v>655.89307767068328</v>
      </c>
      <c r="AE170" s="221">
        <f>+Download!AE175/'Per $100K GDP'!AE$313*100</f>
        <v>695.71804592645344</v>
      </c>
      <c r="AF170" s="221">
        <f>+Download!AF175/'Per $100K GDP'!AF$313*100</f>
        <v>795.78915972994218</v>
      </c>
      <c r="AG170" s="221">
        <f>+Download!AG175/'Per $100K GDP'!AG$313*100</f>
        <v>896.43833335645797</v>
      </c>
      <c r="AH170" s="221">
        <f>+Download!AH175/'Per $100K GDP'!AH$313*100</f>
        <v>902.81447443997695</v>
      </c>
      <c r="AI170" s="221">
        <f>+Download!AI175/'Per $100K GDP'!AI$313*100</f>
        <v>832.31247399084475</v>
      </c>
      <c r="AJ170" s="221">
        <f>+Download!AJ175/'Per $100K GDP'!AJ$313*100</f>
        <v>778.16602605700598</v>
      </c>
      <c r="AK170" s="221">
        <f>+Download!AK175/'Per $100K GDP'!AK$313*100</f>
        <v>693.00911854103356</v>
      </c>
      <c r="AL170" s="221">
        <f>+Download!AL175/'Per $100K GDP'!AL$313*100</f>
        <v>623.31825562514496</v>
      </c>
      <c r="AM170" s="221"/>
      <c r="AN170" s="221">
        <f>+Download!AN175/'Per $100K GDP'!AN$313*100</f>
        <v>590.51987767584103</v>
      </c>
      <c r="AO170" s="222" t="e">
        <f>+Download!AO175/'Per $100K GDP'!AO$313*100</f>
        <v>#VALUE!</v>
      </c>
    </row>
    <row r="171" spans="1:41">
      <c r="A171" s="96" t="s">
        <v>457</v>
      </c>
      <c r="B171" s="221">
        <f>+Download!B176/'Per $100K GDP'!B$313*100</f>
        <v>461.2413308752524</v>
      </c>
      <c r="C171" s="221">
        <f>+Download!C176/'Per $100K GDP'!C$313*100</f>
        <v>433.92996108949416</v>
      </c>
      <c r="D171" s="221">
        <f>+Download!D176/'Per $100K GDP'!D$313*100</f>
        <v>469.35783752860408</v>
      </c>
      <c r="E171" s="221">
        <f>+Download!E176/'Per $100K GDP'!E$313*100</f>
        <v>486.80856487382107</v>
      </c>
      <c r="F171" s="221">
        <f>+Download!F176/'Per $100K GDP'!F$313*100</f>
        <v>534.98898578713897</v>
      </c>
      <c r="G171" s="221">
        <f>+Download!G176/'Per $100K GDP'!G$313*100</f>
        <v>580.38462624608178</v>
      </c>
      <c r="H171" s="221">
        <f>+Download!H176/'Per $100K GDP'!H$313*100</f>
        <v>584.72475207447883</v>
      </c>
      <c r="I171" s="221">
        <f>+Download!I176/'Per $100K GDP'!I$313*100</f>
        <v>634.57755713750475</v>
      </c>
      <c r="J171" s="221">
        <f>+Download!J176/'Per $100K GDP'!J$313*100</f>
        <v>711.60247789951723</v>
      </c>
      <c r="K171" s="221">
        <f>+Download!K176/'Per $100K GDP'!K$313*100</f>
        <v>702.48227691921625</v>
      </c>
      <c r="L171" s="221">
        <f>+Download!L176/'Per $100K GDP'!L$313*100</f>
        <v>674.82687047777915</v>
      </c>
      <c r="M171" s="221">
        <f>+Download!M176/'Per $100K GDP'!M$313*100</f>
        <v>664.21903052064636</v>
      </c>
      <c r="N171" s="221">
        <f>+Download!N176/'Per $100K GDP'!N$313*100</f>
        <v>633.24654245426575</v>
      </c>
      <c r="O171" s="221">
        <f>+Download!O176/'Per $100K GDP'!O$313*100</f>
        <v>566.03001587535391</v>
      </c>
      <c r="P171" s="221">
        <f>+Download!P176/'Per $100K GDP'!P$313*100</f>
        <v>538.1447464528261</v>
      </c>
      <c r="Q171" s="221">
        <f>+Download!Q176/'Per $100K GDP'!Q$313*100</f>
        <v>543.99623246846897</v>
      </c>
      <c r="R171" s="221">
        <f>+Download!R176/'Per $100K GDP'!R$313*100</f>
        <v>482.91144516380007</v>
      </c>
      <c r="S171" s="221">
        <f>+Download!S176/'Per $100K GDP'!S$313*100</f>
        <v>456.12785821663107</v>
      </c>
      <c r="T171" s="221">
        <f>+Download!T176/'Per $100K GDP'!T$313*100</f>
        <v>457.36560420139625</v>
      </c>
      <c r="U171" s="221">
        <f>+Download!U176/'Per $100K GDP'!U$313*100</f>
        <v>436.28583553376086</v>
      </c>
      <c r="V171" s="221">
        <f>+Download!V176/'Per $100K GDP'!V$313*100</f>
        <v>417.83177737079563</v>
      </c>
      <c r="W171" s="221">
        <f>+Download!W176/'Per $100K GDP'!W$313*100</f>
        <v>392.81846380316495</v>
      </c>
      <c r="X171" s="221">
        <f>+Download!X176/'Per $100K GDP'!X$313*100</f>
        <v>370.52876372164519</v>
      </c>
      <c r="Y171" s="221">
        <f>+Download!Y176/'Per $100K GDP'!Y$313*100</f>
        <v>382.92978437423091</v>
      </c>
      <c r="Z171" s="221">
        <f>+Download!Z176/'Per $100K GDP'!Z$313*100</f>
        <v>408.10341181770548</v>
      </c>
      <c r="AA171" s="221">
        <f>+Download!AA176/'Per $100K GDP'!AA$313*100</f>
        <v>468.55035120539344</v>
      </c>
      <c r="AB171" s="221">
        <f>+Download!AB176/'Per $100K GDP'!AB$313*100</f>
        <v>502.614033055937</v>
      </c>
      <c r="AC171" s="221">
        <f>+Download!AC176/'Per $100K GDP'!AC$313*100</f>
        <v>509.69438819449289</v>
      </c>
      <c r="AD171" s="221">
        <f>+Download!AD176/'Per $100K GDP'!AD$313*100</f>
        <v>501.50167705539764</v>
      </c>
      <c r="AE171" s="221">
        <f>+Download!AE176/'Per $100K GDP'!AE$313*100</f>
        <v>510.62284872476943</v>
      </c>
      <c r="AF171" s="221">
        <f>+Download!AF176/'Per $100K GDP'!AF$313*100</f>
        <v>509.20528185244439</v>
      </c>
      <c r="AG171" s="221">
        <f>+Download!AG176/'Per $100K GDP'!AG$313*100</f>
        <v>548.26356610658638</v>
      </c>
      <c r="AH171" s="221">
        <f>+Download!AH176/'Per $100K GDP'!AH$313*100</f>
        <v>520.25543129371215</v>
      </c>
      <c r="AI171" s="221">
        <f>+Download!AI176/'Per $100K GDP'!AI$313*100</f>
        <v>486.83286516853929</v>
      </c>
      <c r="AJ171" s="221">
        <f>+Download!AJ176/'Per $100K GDP'!AJ$313*100</f>
        <v>439.25023710877059</v>
      </c>
      <c r="AK171" s="221">
        <f>+Download!AK176/'Per $100K GDP'!AK$313*100</f>
        <v>403.41100979398857</v>
      </c>
      <c r="AL171" s="221">
        <f>+Download!AL176/'Per $100K GDP'!AL$313*100</f>
        <v>376.52516817443751</v>
      </c>
      <c r="AM171" s="221"/>
      <c r="AN171" s="221">
        <f>+Download!AN176/'Per $100K GDP'!AN$313*100</f>
        <v>368.51264943008061</v>
      </c>
      <c r="AO171" s="222" t="e">
        <f>+Download!AO176/'Per $100K GDP'!AO$313*100</f>
        <v>#VALUE!</v>
      </c>
    </row>
    <row r="172" spans="1:41">
      <c r="A172" s="96" t="s">
        <v>458</v>
      </c>
      <c r="B172" s="221">
        <f>+Download!B177/'Per $100K GDP'!B$313*100</f>
        <v>84.803792467737694</v>
      </c>
      <c r="C172" s="221">
        <f>+Download!C177/'Per $100K GDP'!C$313*100</f>
        <v>80.933852140077818</v>
      </c>
      <c r="D172" s="221">
        <f>+Download!D177/'Per $100K GDP'!D$313*100</f>
        <v>87.600114416475975</v>
      </c>
      <c r="E172" s="221">
        <f>+Download!E177/'Per $100K GDP'!E$313*100</f>
        <v>78.32016314045373</v>
      </c>
      <c r="F172" s="221">
        <f>+Download!F177/'Per $100K GDP'!F$313*100</f>
        <v>88.174054739129119</v>
      </c>
      <c r="G172" s="221">
        <f>+Download!G177/'Per $100K GDP'!G$313*100</f>
        <v>99.517099206461268</v>
      </c>
      <c r="H172" s="221">
        <f>+Download!H177/'Per $100K GDP'!H$313*100</f>
        <v>93.731026108075284</v>
      </c>
      <c r="I172" s="221">
        <f>+Download!I177/'Per $100K GDP'!I$313*100</f>
        <v>99.756463094792068</v>
      </c>
      <c r="J172" s="221">
        <f>+Download!J177/'Per $100K GDP'!J$313*100</f>
        <v>111.70388659861996</v>
      </c>
      <c r="K172" s="221">
        <f>+Download!K177/'Per $100K GDP'!K$313*100</f>
        <v>122.39904640414898</v>
      </c>
      <c r="L172" s="221">
        <f>+Download!L177/'Per $100K GDP'!L$313*100</f>
        <v>113.94541328005276</v>
      </c>
      <c r="M172" s="221">
        <f>+Download!M177/'Per $100K GDP'!M$313*100</f>
        <v>94.703770197486534</v>
      </c>
      <c r="N172" s="221">
        <f>+Download!N177/'Per $100K GDP'!N$313*100</f>
        <v>85.889155648733635</v>
      </c>
      <c r="O172" s="221">
        <f>+Download!O177/'Per $100K GDP'!O$313*100</f>
        <v>57.233105841148259</v>
      </c>
      <c r="P172" s="221">
        <f>+Download!P177/'Per $100K GDP'!P$313*100</f>
        <v>66.234634093275531</v>
      </c>
      <c r="Q172" s="221">
        <f>+Download!Q177/'Per $100K GDP'!Q$313*100</f>
        <v>71.097440727604535</v>
      </c>
      <c r="R172" s="221">
        <f>+Download!R177/'Per $100K GDP'!R$313*100</f>
        <v>69.173914251576875</v>
      </c>
      <c r="S172" s="221">
        <f>+Download!S177/'Per $100K GDP'!S$313*100</f>
        <v>89.972835403644808</v>
      </c>
      <c r="T172" s="221">
        <f>+Download!T177/'Per $100K GDP'!T$313*100</f>
        <v>83.764711780705156</v>
      </c>
      <c r="U172" s="221">
        <f>+Download!U177/'Per $100K GDP'!U$313*100</f>
        <v>72.932384006035448</v>
      </c>
      <c r="V172" s="221">
        <f>+Download!V177/'Per $100K GDP'!V$313*100</f>
        <v>67.494528074328855</v>
      </c>
      <c r="W172" s="221">
        <f>+Download!W177/'Per $100K GDP'!W$313*100</f>
        <v>58.051627148940646</v>
      </c>
      <c r="X172" s="221">
        <f>+Download!X177/'Per $100K GDP'!X$313*100</f>
        <v>50.343903352318634</v>
      </c>
      <c r="Y172" s="221">
        <f>+Download!Y177/'Per $100K GDP'!Y$313*100</f>
        <v>47.110160346818617</v>
      </c>
      <c r="Z172" s="221">
        <f>+Download!Z177/'Per $100K GDP'!Z$313*100</f>
        <v>46.447057525581734</v>
      </c>
      <c r="AA172" s="221">
        <f>+Download!AA177/'Per $100K GDP'!AA$313*100</f>
        <v>51.630722530090708</v>
      </c>
      <c r="AB172" s="221">
        <f>+Download!AB177/'Per $100K GDP'!AB$313*100</f>
        <v>52.214483066690931</v>
      </c>
      <c r="AC172" s="221">
        <f>+Download!AC177/'Per $100K GDP'!AC$313*100</f>
        <v>41.361171240369622</v>
      </c>
      <c r="AD172" s="221">
        <f>+Download!AD177/'Per $100K GDP'!AD$313*100</f>
        <v>45.63490613604975</v>
      </c>
      <c r="AE172" s="221">
        <f>+Download!AE177/'Per $100K GDP'!AE$313*100</f>
        <v>55.149445992082612</v>
      </c>
      <c r="AF172" s="221">
        <f>+Download!AF177/'Per $100K GDP'!AF$313*100</f>
        <v>78.380466907079523</v>
      </c>
      <c r="AG172" s="221">
        <f>+Download!AG177/'Per $100K GDP'!AG$313*100</f>
        <v>122.19555173227144</v>
      </c>
      <c r="AH172" s="221">
        <f>+Download!AH177/'Per $100K GDP'!AH$313*100</f>
        <v>143.04828192046492</v>
      </c>
      <c r="AI172" s="221">
        <f>+Download!AI177/'Per $100K GDP'!AI$313*100</f>
        <v>129.50608614232209</v>
      </c>
      <c r="AJ172" s="221">
        <f>+Download!AJ177/'Per $100K GDP'!AJ$313*100</f>
        <v>90.806419407976833</v>
      </c>
      <c r="AK172" s="221">
        <f>+Download!AK177/'Per $100K GDP'!AK$313*100</f>
        <v>74.287161673179909</v>
      </c>
      <c r="AL172" s="221">
        <f>+Download!AL177/'Per $100K GDP'!AL$313*100</f>
        <v>56.964741359313386</v>
      </c>
      <c r="AM172" s="221"/>
      <c r="AN172" s="221">
        <f>+Download!AN177/'Per $100K GDP'!AN$313*100</f>
        <v>54.384209063108145</v>
      </c>
      <c r="AO172" s="222" t="e">
        <f>+Download!AO177/'Per $100K GDP'!AO$313*100</f>
        <v>#VALUE!</v>
      </c>
    </row>
    <row r="173" spans="1:41">
      <c r="A173" s="96" t="s">
        <v>459</v>
      </c>
      <c r="B173" s="221">
        <f>+Download!B178/'Per $100K GDP'!B$313*100</f>
        <v>61.671495039943821</v>
      </c>
      <c r="C173" s="221">
        <f>+Download!C178/'Per $100K GDP'!C$313*100</f>
        <v>57.120622568093381</v>
      </c>
      <c r="D173" s="221">
        <f>+Download!D178/'Per $100K GDP'!D$313*100</f>
        <v>60.068649885583525</v>
      </c>
      <c r="E173" s="221">
        <f>+Download!E178/'Per $100K GDP'!E$313*100</f>
        <v>54.836859546265615</v>
      </c>
      <c r="F173" s="221">
        <f>+Download!F178/'Per $100K GDP'!F$313*100</f>
        <v>60.140619813512771</v>
      </c>
      <c r="G173" s="221">
        <f>+Download!G178/'Per $100K GDP'!G$313*100</f>
        <v>60.037841348733444</v>
      </c>
      <c r="H173" s="221">
        <f>+Download!H178/'Per $100K GDP'!H$313*100</f>
        <v>61.045334952438779</v>
      </c>
      <c r="I173" s="221">
        <f>+Download!I178/'Per $100K GDP'!I$313*100</f>
        <v>61.867740726863993</v>
      </c>
      <c r="J173" s="221">
        <f>+Download!J178/'Per $100K GDP'!J$313*100</f>
        <v>62.145896254491738</v>
      </c>
      <c r="K173" s="221">
        <f>+Download!K178/'Per $100K GDP'!K$313*100</f>
        <v>60.812647692339873</v>
      </c>
      <c r="L173" s="221">
        <f>+Download!L178/'Per $100K GDP'!L$313*100</f>
        <v>59.785455180306876</v>
      </c>
      <c r="M173" s="221">
        <f>+Download!M178/'Per $100K GDP'!M$313*100</f>
        <v>58.473967684021545</v>
      </c>
      <c r="N173" s="221">
        <f>+Download!N178/'Per $100K GDP'!N$313*100</f>
        <v>59.192506678389066</v>
      </c>
      <c r="O173" s="221">
        <f>+Download!O178/'Per $100K GDP'!O$313*100</f>
        <v>53.943470646961586</v>
      </c>
      <c r="P173" s="221">
        <f>+Download!P178/'Per $100K GDP'!P$313*100</f>
        <v>50.833760703684717</v>
      </c>
      <c r="Q173" s="221">
        <f>+Download!Q178/'Per $100K GDP'!Q$313*100</f>
        <v>47.903574739878444</v>
      </c>
      <c r="R173" s="221">
        <f>+Download!R178/'Per $100K GDP'!R$313*100</f>
        <v>46.069632387674005</v>
      </c>
      <c r="S173" s="221">
        <f>+Download!S178/'Per $100K GDP'!S$313*100</f>
        <v>47.089695914761194</v>
      </c>
      <c r="T173" s="221">
        <f>+Download!T178/'Per $100K GDP'!T$313*100</f>
        <v>47.980146146422172</v>
      </c>
      <c r="U173" s="221">
        <f>+Download!U178/'Per $100K GDP'!U$313*100</f>
        <v>47.187382119954727</v>
      </c>
      <c r="V173" s="221">
        <f>+Download!V178/'Per $100K GDP'!V$313*100</f>
        <v>43.228212802072633</v>
      </c>
      <c r="W173" s="221">
        <f>+Download!W178/'Per $100K GDP'!W$313*100</f>
        <v>38.820251301193423</v>
      </c>
      <c r="X173" s="221">
        <f>+Download!X178/'Per $100K GDP'!X$313*100</f>
        <v>33.631579984627813</v>
      </c>
      <c r="Y173" s="221">
        <f>+Download!Y178/'Per $100K GDP'!Y$313*100</f>
        <v>33.280957158813393</v>
      </c>
      <c r="Z173" s="221">
        <f>+Download!Z178/'Per $100K GDP'!Z$313*100</f>
        <v>34.348021954784912</v>
      </c>
      <c r="AA173" s="221">
        <f>+Download!AA178/'Per $100K GDP'!AA$313*100</f>
        <v>33.390985139952704</v>
      </c>
      <c r="AB173" s="221">
        <f>+Download!AB178/'Per $100K GDP'!AB$313*100</f>
        <v>32.303161656436643</v>
      </c>
      <c r="AC173" s="221">
        <f>+Download!AC178/'Per $100K GDP'!AC$313*100</f>
        <v>28.862044084444754</v>
      </c>
      <c r="AD173" s="221">
        <f>+Download!AD178/'Per $100K GDP'!AD$313*100</f>
        <v>27.161720753834572</v>
      </c>
      <c r="AE173" s="221">
        <f>+Download!AE178/'Per $100K GDP'!AE$313*100</f>
        <v>24.247882761172669</v>
      </c>
      <c r="AF173" s="221">
        <f>+Download!AF178/'Per $100K GDP'!AF$313*100</f>
        <v>24.335023453810905</v>
      </c>
      <c r="AG173" s="221">
        <f>+Download!AG178/'Per $100K GDP'!AG$313*100</f>
        <v>18.876694462558792</v>
      </c>
      <c r="AH173" s="221">
        <f>+Download!AH178/'Per $100K GDP'!AH$313*100</f>
        <v>21.441362300233134</v>
      </c>
      <c r="AI173" s="221">
        <f>+Download!AI178/'Per $100K GDP'!AI$313*100</f>
        <v>22.315855181023718</v>
      </c>
      <c r="AJ173" s="221">
        <f>+Download!AJ178/'Per $100K GDP'!AJ$313*100</f>
        <v>14.544751160585035</v>
      </c>
      <c r="AK173" s="221">
        <f>+Download!AK178/'Per $100K GDP'!AK$313*100</f>
        <v>11.030298644280407</v>
      </c>
      <c r="AL173" s="221">
        <f>+Download!AL178/'Per $100K GDP'!AL$313*100</f>
        <v>7.8520064950127573</v>
      </c>
      <c r="AM173" s="221"/>
      <c r="AN173" s="221">
        <f>+Download!AN178/'Per $100K GDP'!AN$313*100</f>
        <v>8.3958854601056441</v>
      </c>
      <c r="AO173" s="222" t="e">
        <f>+Download!AO178/'Per $100K GDP'!AO$313*100</f>
        <v>#VALUE!</v>
      </c>
    </row>
    <row r="174" spans="1:41">
      <c r="A174" s="96" t="s">
        <v>366</v>
      </c>
      <c r="B174" s="221">
        <f>+Download!B179/'Per $100K GDP'!B$313*100</f>
        <v>-30.462645948555878</v>
      </c>
      <c r="C174" s="221">
        <f>+Download!C179/'Per $100K GDP'!C$313*100</f>
        <v>-11.050583657587548</v>
      </c>
      <c r="D174" s="221">
        <f>+Download!D179/'Per $100K GDP'!D$313*100</f>
        <v>-37.542906178489702</v>
      </c>
      <c r="E174" s="221">
        <f>+Download!E179/'Per $100K GDP'!E$313*100</f>
        <v>-19.277338771348457</v>
      </c>
      <c r="F174" s="221">
        <f>+Download!F179/'Per $100K GDP'!F$313*100</f>
        <v>-1.9614351670237486</v>
      </c>
      <c r="G174" s="221">
        <f>+Download!G179/'Per $100K GDP'!G$313*100</f>
        <v>-34.904408234729324</v>
      </c>
      <c r="H174" s="221">
        <f>+Download!H179/'Per $100K GDP'!H$313*100</f>
        <v>-43.867638129933212</v>
      </c>
      <c r="I174" s="221">
        <f>+Download!I179/'Per $100K GDP'!I$313*100</f>
        <v>12.832521543649309</v>
      </c>
      <c r="J174" s="221">
        <f>+Download!J179/'Per $100K GDP'!J$313*100</f>
        <v>43.936421154736443</v>
      </c>
      <c r="K174" s="221">
        <f>+Download!K179/'Per $100K GDP'!K$313*100</f>
        <v>55.14544427947051</v>
      </c>
      <c r="L174" s="221">
        <f>+Download!L179/'Per $100K GDP'!L$313*100</f>
        <v>4.0542375511629256</v>
      </c>
      <c r="M174" s="221">
        <f>+Download!M179/'Per $100K GDP'!M$313*100</f>
        <v>0.82585278276481144</v>
      </c>
      <c r="N174" s="221">
        <f>+Download!N179/'Per $100K GDP'!N$313*100</f>
        <v>-20.762181719811991</v>
      </c>
      <c r="O174" s="221">
        <f>+Download!O179/'Per $100K GDP'!O$313*100</f>
        <v>-756.71429272843329</v>
      </c>
      <c r="P174" s="221">
        <f>+Download!P179/'Per $100K GDP'!P$313*100</f>
        <v>-51.548634745986611</v>
      </c>
      <c r="Q174" s="221">
        <f>+Download!Q179/'Per $100K GDP'!Q$313*100</f>
        <v>-94.615078956276037</v>
      </c>
      <c r="R174" s="221">
        <f>+Download!R179/'Per $100K GDP'!R$313*100</f>
        <v>37.886576453916476</v>
      </c>
      <c r="S174" s="221">
        <f>+Download!S179/'Per $100K GDP'!S$313*100</f>
        <v>-31.885433974206823</v>
      </c>
      <c r="T174" s="221">
        <f>+Download!T179/'Per $100K GDP'!T$313*100</f>
        <v>23.012421192484613</v>
      </c>
      <c r="U174" s="221">
        <f>+Download!U179/'Per $100K GDP'!U$313*100</f>
        <v>14.475669558657108</v>
      </c>
      <c r="V174" s="221">
        <f>+Download!V179/'Per $100K GDP'!V$313*100</f>
        <v>-23.808460267119315</v>
      </c>
      <c r="W174" s="221">
        <f>+Download!W179/'Per $100K GDP'!W$313*100</f>
        <v>-0.49419063140739183</v>
      </c>
      <c r="X174" s="221">
        <f>+Download!X179/'Per $100K GDP'!X$313*100</f>
        <v>14.258686269486212</v>
      </c>
      <c r="Y174" s="221">
        <f>+Download!Y179/'Per $100K GDP'!Y$313*100</f>
        <v>2.9343278496109648</v>
      </c>
      <c r="Z174" s="221">
        <f>+Download!Z179/'Per $100K GDP'!Z$313*100</f>
        <v>-5.9851612132133241</v>
      </c>
      <c r="AA174" s="221">
        <f>+Download!AA179/'Per $100K GDP'!AA$313*100</f>
        <v>-14.780628992975892</v>
      </c>
      <c r="AB174" s="221">
        <f>+Download!AB179/'Per $100K GDP'!AB$313*100</f>
        <v>13.45068907896696</v>
      </c>
      <c r="AC174" s="221">
        <f>+Download!AC179/'Per $100K GDP'!AC$313*100</f>
        <v>11.257748915733695</v>
      </c>
      <c r="AD174" s="221">
        <f>+Download!AD179/'Per $100K GDP'!AD$313*100</f>
        <v>-2.7987460448530106</v>
      </c>
      <c r="AE174" s="221">
        <f>+Download!AE179/'Per $100K GDP'!AE$313*100</f>
        <v>1.522038134735284</v>
      </c>
      <c r="AF174" s="221">
        <f>+Download!AF179/'Per $100K GDP'!AF$313*100</f>
        <v>21.589707437433912</v>
      </c>
      <c r="AG174" s="221">
        <f>+Download!AG179/'Per $100K GDP'!AG$313*100</f>
        <v>10.399178610575389</v>
      </c>
      <c r="AH174" s="221">
        <f>+Download!AH179/'Per $100K GDP'!AH$313*100</f>
        <v>0.60816974693381087</v>
      </c>
      <c r="AI174" s="221">
        <f>+Download!AI179/'Per $100K GDP'!AI$313*100</f>
        <v>-5.2343424885559715</v>
      </c>
      <c r="AJ174" s="221">
        <f>+Download!AJ179/'Per $100K GDP'!AJ$313*100</f>
        <v>26.805770478710127</v>
      </c>
      <c r="AK174" s="221">
        <f>+Download!AK179/'Per $100K GDP'!AK$313*100</f>
        <v>8.1837699618854653</v>
      </c>
      <c r="AL174" s="221">
        <f>+Download!AL179/'Per $100K GDP'!AL$313*100</f>
        <v>5.2366040361864998</v>
      </c>
      <c r="AM174" s="221"/>
      <c r="AN174" s="221">
        <f>+Download!AN179/'Per $100K GDP'!AN$313*100</f>
        <v>2.6466499860995274</v>
      </c>
      <c r="AO174" s="222" t="e">
        <f>+Download!AO179/'Per $100K GDP'!AO$313*100</f>
        <v>#VALUE!</v>
      </c>
    </row>
    <row r="175" spans="1:41">
      <c r="A175" s="99" t="s">
        <v>348</v>
      </c>
      <c r="B175" s="221">
        <f>+Download!B180/'Per $100K GDP'!B$313*100</f>
        <v>90.861206215433242</v>
      </c>
      <c r="C175" s="221">
        <f>+Download!C180/'Per $100K GDP'!C$313*100</f>
        <v>98.871595330739297</v>
      </c>
      <c r="D175" s="221">
        <f>+Download!D180/'Per $100K GDP'!D$313*100</f>
        <v>102.90331807780319</v>
      </c>
      <c r="E175" s="221">
        <f>+Download!E180/'Per $100K GDP'!E$313*100</f>
        <v>108.27173081825134</v>
      </c>
      <c r="F175" s="221">
        <f>+Download!F180/'Per $100K GDP'!F$313*100</f>
        <v>130.02806361085126</v>
      </c>
      <c r="G175" s="221">
        <f>+Download!G180/'Per $100K GDP'!G$313*100</f>
        <v>146.02807037361271</v>
      </c>
      <c r="H175" s="221">
        <f>+Download!H180/'Per $100K GDP'!H$313*100</f>
        <v>154.82695810564661</v>
      </c>
      <c r="I175" s="221">
        <f>+Download!I180/'Per $100K GDP'!I$313*100</f>
        <v>166.21393780442116</v>
      </c>
      <c r="J175" s="221">
        <f>+Download!J180/'Per $100K GDP'!J$313*100</f>
        <v>164.12777496086946</v>
      </c>
      <c r="K175" s="221">
        <f>+Download!K180/'Per $100K GDP'!K$313*100</f>
        <v>155.81672556933438</v>
      </c>
      <c r="L175" s="221">
        <f>+Download!L180/'Per $100K GDP'!L$313*100</f>
        <v>153.49847723613507</v>
      </c>
      <c r="M175" s="221">
        <f>+Download!M180/'Per $100K GDP'!M$313*100</f>
        <v>145.76301615798923</v>
      </c>
      <c r="N175" s="221">
        <f>+Download!N180/'Per $100K GDP'!N$313*100</f>
        <v>151.96293916748385</v>
      </c>
      <c r="O175" s="221">
        <f>+Download!O180/'Per $100K GDP'!O$313*100</f>
        <v>163.6307098083501</v>
      </c>
      <c r="P175" s="221">
        <f>+Download!P180/'Per $100K GDP'!P$313*100</f>
        <v>164.93387415108708</v>
      </c>
      <c r="Q175" s="221">
        <f>+Download!Q180/'Per $100K GDP'!Q$313*100</f>
        <v>162.04800659318019</v>
      </c>
      <c r="R175" s="221">
        <f>+Download!R180/'Per $100K GDP'!R$313*100</f>
        <v>165.10600461252051</v>
      </c>
      <c r="S175" s="221">
        <f>+Download!S180/'Per $100K GDP'!S$313*100</f>
        <v>155.19424005063692</v>
      </c>
      <c r="T175" s="221">
        <f>+Download!T180/'Per $100K GDP'!T$313*100</f>
        <v>145.85814020530691</v>
      </c>
      <c r="U175" s="221">
        <f>+Download!U180/'Per $100K GDP'!U$313*100</f>
        <v>132.81544700113164</v>
      </c>
      <c r="V175" s="221">
        <f>+Download!V180/'Per $100K GDP'!V$313*100</f>
        <v>125.76495287443608</v>
      </c>
      <c r="W175" s="221">
        <f>+Download!W180/'Per $100K GDP'!W$313*100</f>
        <v>128.50007886020714</v>
      </c>
      <c r="X175" s="221">
        <f>+Download!X180/'Per $100K GDP'!X$313*100</f>
        <v>119.60741806428726</v>
      </c>
      <c r="Y175" s="221">
        <f>+Download!Y180/'Per $100K GDP'!Y$313*100</f>
        <v>122.39933362361093</v>
      </c>
      <c r="Z175" s="221">
        <f>+Download!Z180/'Per $100K GDP'!Z$313*100</f>
        <v>136.02221221119987</v>
      </c>
      <c r="AA175" s="221">
        <f>+Download!AA180/'Per $100K GDP'!AA$313*100</f>
        <v>141.34693445342558</v>
      </c>
      <c r="AB175" s="221">
        <f>+Download!AB180/'Per $100K GDP'!AB$313*100</f>
        <v>137.36081928428436</v>
      </c>
      <c r="AC175" s="221">
        <f>+Download!AC180/'Per $100K GDP'!AC$313*100</f>
        <v>139.89556905554392</v>
      </c>
      <c r="AD175" s="221">
        <f>+Download!AD180/'Per $100K GDP'!AD$313*100</f>
        <v>127.6242811314826</v>
      </c>
      <c r="AE175" s="221">
        <f>+Download!AE180/'Per $100K GDP'!AE$313*100</f>
        <v>118.98428390898492</v>
      </c>
      <c r="AF175" s="221">
        <f>+Download!AF180/'Per $100K GDP'!AF$313*100</f>
        <v>116.06247119112822</v>
      </c>
      <c r="AG175" s="221">
        <f>+Download!AG180/'Per $100K GDP'!AG$313*100</f>
        <v>121.72380780597449</v>
      </c>
      <c r="AH175" s="221">
        <f>+Download!AH180/'Per $100K GDP'!AH$313*100</f>
        <v>130.47268304220023</v>
      </c>
      <c r="AI175" s="221">
        <f>+Download!AI180/'Per $100K GDP'!AI$313*100</f>
        <v>132.71171452351226</v>
      </c>
      <c r="AJ175" s="221">
        <f>+Download!AJ180/'Per $100K GDP'!AJ$313*100</f>
        <v>120.08935256826237</v>
      </c>
      <c r="AK175" s="221">
        <f>+Download!AK180/'Per $100K GDP'!AK$313*100</f>
        <v>106.34679403676365</v>
      </c>
      <c r="AL175" s="221">
        <f>+Download!AL180/'Per $100K GDP'!AL$313*100</f>
        <v>100.99744838784505</v>
      </c>
      <c r="AM175" s="221"/>
      <c r="AN175" s="221">
        <f>+Download!AN180/'Per $100K GDP'!AN$313*100</f>
        <v>117.92048929663608</v>
      </c>
      <c r="AO175" s="222">
        <f>+Download!AO180/'Per $100K GDP'!AO$313*100</f>
        <v>93.449128864052952</v>
      </c>
    </row>
    <row r="176" spans="1:41">
      <c r="A176" s="99" t="s">
        <v>349</v>
      </c>
      <c r="B176" s="221">
        <f>+Download!B181/'Per $100K GDP'!B$313*100</f>
        <v>7.286454218242473</v>
      </c>
      <c r="C176" s="221">
        <f>+Download!C181/'Per $100K GDP'!C$313*100</f>
        <v>7.626459143968872</v>
      </c>
      <c r="D176" s="221">
        <f>+Download!D181/'Per $100K GDP'!D$313*100</f>
        <v>7.3655606407322649</v>
      </c>
      <c r="E176" s="221">
        <f>+Download!E181/'Per $100K GDP'!E$313*100</f>
        <v>8.0614325771093558</v>
      </c>
      <c r="F176" s="221">
        <f>+Download!F181/'Per $100K GDP'!F$313*100</f>
        <v>9.2640091734813961</v>
      </c>
      <c r="G176" s="221">
        <f>+Download!G181/'Per $100K GDP'!G$313*100</f>
        <v>10.589929682866906</v>
      </c>
      <c r="H176" s="221">
        <f>+Download!H181/'Per $100K GDP'!H$313*100</f>
        <v>10.827767658368751</v>
      </c>
      <c r="I176" s="221">
        <f>+Download!I181/'Per $100K GDP'!I$313*100</f>
        <v>12.528100412139379</v>
      </c>
      <c r="J176" s="221">
        <f>+Download!J181/'Per $100K GDP'!J$313*100</f>
        <v>10.736094883269768</v>
      </c>
      <c r="K176" s="221">
        <f>+Download!K181/'Per $100K GDP'!K$313*100</f>
        <v>13.091030761831071</v>
      </c>
      <c r="L176" s="221">
        <f>+Download!L181/'Per $100K GDP'!L$313*100</f>
        <v>10.804834047836124</v>
      </c>
      <c r="M176" s="221">
        <f>+Download!M181/'Per $100K GDP'!M$313*100</f>
        <v>10.879712746858168</v>
      </c>
      <c r="N176" s="221">
        <f>+Download!N181/'Per $100K GDP'!N$313*100</f>
        <v>10.803773712508031</v>
      </c>
      <c r="O176" s="221">
        <f>+Download!O181/'Per $100K GDP'!O$313*100</f>
        <v>15.77715585669629</v>
      </c>
      <c r="P176" s="221">
        <f>+Download!P181/'Per $100K GDP'!P$313*100</f>
        <v>13.971125304987023</v>
      </c>
      <c r="Q176" s="221">
        <f>+Download!Q181/'Per $100K GDP'!Q$313*100</f>
        <v>23.208582907769063</v>
      </c>
      <c r="R176" s="221">
        <f>+Download!R181/'Per $100K GDP'!R$313*100</f>
        <v>16.69954708383117</v>
      </c>
      <c r="S176" s="221">
        <f>+Download!S181/'Per $100K GDP'!S$313*100</f>
        <v>12.144948176279771</v>
      </c>
      <c r="T176" s="221">
        <f>+Download!T181/'Per $100K GDP'!T$313*100</f>
        <v>12.295852499905994</v>
      </c>
      <c r="U176" s="221">
        <f>+Download!U181/'Per $100K GDP'!U$313*100</f>
        <v>11.599396454168238</v>
      </c>
      <c r="V176" s="221">
        <f>+Download!V181/'Per $100K GDP'!V$313*100</f>
        <v>12.7194353866083</v>
      </c>
      <c r="W176" s="221">
        <f>+Download!W181/'Per $100K GDP'!W$313*100</f>
        <v>14.194837285105935</v>
      </c>
      <c r="X176" s="221">
        <f>+Download!X181/'Per $100K GDP'!X$313*100</f>
        <v>11.785341242781969</v>
      </c>
      <c r="Y176" s="221">
        <f>+Download!Y181/'Per $100K GDP'!Y$313*100</f>
        <v>15.296367112810708</v>
      </c>
      <c r="Z176" s="221">
        <f>+Download!Z181/'Per $100K GDP'!Z$313*100</f>
        <v>16.695933584017506</v>
      </c>
      <c r="AA176" s="221">
        <f>+Download!AA181/'Per $100K GDP'!AA$313*100</f>
        <v>13.933500405915783</v>
      </c>
      <c r="AB176" s="221">
        <f>+Download!AB181/'Per $100K GDP'!AB$313*100</f>
        <v>22.905878265473255</v>
      </c>
      <c r="AC176" s="221">
        <f>+Download!AC181/'Per $100K GDP'!AC$313*100</f>
        <v>24.765495891813888</v>
      </c>
      <c r="AD176" s="221">
        <f>+Download!AD181/'Per $100K GDP'!AD$313*100</f>
        <v>36.960985626283367</v>
      </c>
      <c r="AE176" s="221">
        <f>+Download!AE181/'Per $100K GDP'!AE$313*100</f>
        <v>39.572991503117386</v>
      </c>
      <c r="AF176" s="221">
        <f>+Download!AF181/'Per $100K GDP'!AF$313*100</f>
        <v>29.2291423768336</v>
      </c>
      <c r="AG176" s="221">
        <f>+Download!AG181/'Per $100K GDP'!AG$313*100</f>
        <v>46.647149417951248</v>
      </c>
      <c r="AH176" s="221">
        <f>+Download!AH181/'Per $100K GDP'!AH$313*100</f>
        <v>50.505118762036695</v>
      </c>
      <c r="AI176" s="221">
        <f>+Download!AI181/'Per $100K GDP'!AI$313*100</f>
        <v>46.036204744069906</v>
      </c>
      <c r="AJ176" s="221">
        <f>+Download!AJ181/'Per $100K GDP'!AJ$313*100</f>
        <v>48.388908301302855</v>
      </c>
      <c r="AK176" s="221">
        <f>+Download!AK181/'Per $100K GDP'!AK$313*100</f>
        <v>48.348772132966666</v>
      </c>
      <c r="AL176" s="221">
        <f>+Download!AL181/'Per $100K GDP'!AL$313*100</f>
        <v>47.228021340756207</v>
      </c>
      <c r="AM176" s="221"/>
      <c r="AN176" s="221">
        <f>+Download!AN181/'Per $100K GDP'!AN$313*100</f>
        <v>47.773144286905755</v>
      </c>
      <c r="AO176" s="222">
        <f>+Download!AO181/'Per $100K GDP'!AO$313*100</f>
        <v>38.475912512679969</v>
      </c>
    </row>
    <row r="177" spans="1:41" ht="16">
      <c r="A177" s="205" t="s">
        <v>339</v>
      </c>
      <c r="B177" s="201">
        <f>+Download!B182/'Per $100K GDP'!B$313*100</f>
        <v>328.41717145114569</v>
      </c>
      <c r="C177" s="201">
        <f>+Download!C182/'Per $100K GDP'!C$313*100</f>
        <v>290.23346303501944</v>
      </c>
      <c r="D177" s="201">
        <f>+Download!D182/'Per $100K GDP'!D$313*100</f>
        <v>454.59096109839817</v>
      </c>
      <c r="E177" s="201">
        <f>+Download!E182/'Per $100K GDP'!E$313*100</f>
        <v>417.53759877644654</v>
      </c>
      <c r="F177" s="201">
        <f>+Download!F182/'Per $100K GDP'!F$313*100</f>
        <v>371.16388545218626</v>
      </c>
      <c r="G177" s="201">
        <f>+Download!G182/'Per $100K GDP'!G$313*100</f>
        <v>334.5852983536189</v>
      </c>
      <c r="H177" s="201">
        <f>+Download!H182/'Per $100K GDP'!H$313*100</f>
        <v>401.46225460433112</v>
      </c>
      <c r="I177" s="201">
        <f>+Download!I182/'Per $100K GDP'!I$313*100</f>
        <v>378.62963656800304</v>
      </c>
      <c r="J177" s="201">
        <f>+Download!J182/'Per $100K GDP'!J$313*100</f>
        <v>311.85379511033705</v>
      </c>
      <c r="K177" s="201">
        <f>+Download!K182/'Per $100K GDP'!K$313*100</f>
        <v>243.52244923565948</v>
      </c>
      <c r="L177" s="201">
        <f>+Download!L182/'Per $100K GDP'!L$313*100</f>
        <v>203.02224981086687</v>
      </c>
      <c r="M177" s="201">
        <f>+Download!M182/'Per $100K GDP'!M$313*100</f>
        <v>172.04667863554758</v>
      </c>
      <c r="N177" s="201">
        <f>+Download!N182/'Per $100K GDP'!N$313*100</f>
        <v>232.61082744395222</v>
      </c>
      <c r="O177" s="201">
        <f>+Download!O182/'Per $100K GDP'!O$313*100</f>
        <v>259.34109098050766</v>
      </c>
      <c r="P177" s="201">
        <f>+Download!P182/'Per $100K GDP'!P$313*100</f>
        <v>250.05050740516265</v>
      </c>
      <c r="Q177" s="201">
        <f>+Download!Q182/'Per $100K GDP'!Q$313*100</f>
        <v>253.39592929991613</v>
      </c>
      <c r="R177" s="201">
        <f>+Download!R182/'Per $100K GDP'!R$313*100</f>
        <v>237.1141182027842</v>
      </c>
      <c r="S177" s="201">
        <f>+Download!S182/'Per $100K GDP'!S$313*100</f>
        <v>216.64424928132502</v>
      </c>
      <c r="T177" s="201">
        <f>+Download!T182/'Per $100K GDP'!T$313*100</f>
        <v>169.04603737638345</v>
      </c>
      <c r="U177" s="201">
        <f>+Download!U182/'Per $100K GDP'!U$313*100</f>
        <v>178.85939268200676</v>
      </c>
      <c r="V177" s="201">
        <f>+Download!V182/'Per $100K GDP'!V$313*100</f>
        <v>145.77656675749319</v>
      </c>
      <c r="W177" s="201">
        <f>+Download!W182/'Per $100K GDP'!W$313*100</f>
        <v>160.23342621313284</v>
      </c>
      <c r="X177" s="201">
        <f>+Download!X182/'Per $100K GDP'!X$313*100</f>
        <v>169.61628663211206</v>
      </c>
      <c r="Y177" s="201">
        <f>+Download!Y182/'Per $100K GDP'!Y$313*100</f>
        <v>156.03998258334437</v>
      </c>
      <c r="Z177" s="201">
        <f>+Download!Z182/'Per $100K GDP'!Z$313*100</f>
        <v>205.15955833003892</v>
      </c>
      <c r="AA177" s="201">
        <f>+Download!AA182/'Per $100K GDP'!AA$313*100</f>
        <v>187.06540538632595</v>
      </c>
      <c r="AB177" s="201">
        <f>+Download!AB182/'Per $100K GDP'!AB$313*100</f>
        <v>222.27553231970617</v>
      </c>
      <c r="AC177" s="201">
        <f>+Download!AC182/'Per $100K GDP'!AC$313*100</f>
        <v>268.17649295129917</v>
      </c>
      <c r="AD177" s="201">
        <f>+Download!AD182/'Per $100K GDP'!AD$313*100</f>
        <v>215.5619049010939</v>
      </c>
      <c r="AE177" s="201">
        <f>+Download!AE182/'Per $100K GDP'!AE$313*100</f>
        <v>198.85637685105669</v>
      </c>
      <c r="AF177" s="201">
        <f>+Download!AF182/'Per $100K GDP'!AF$313*100</f>
        <v>195.60885008540984</v>
      </c>
      <c r="AG177" s="201">
        <f>+Download!AG182/'Per $100K GDP'!AG$313*100</f>
        <v>260.35408544114995</v>
      </c>
      <c r="AH177" s="201">
        <f>+Download!AH182/'Per $100K GDP'!AH$313*100</f>
        <v>305.40257458526202</v>
      </c>
      <c r="AI177" s="201">
        <f>+Download!AI182/'Per $100K GDP'!AI$313*100</f>
        <v>297.05706408655846</v>
      </c>
      <c r="AJ177" s="201">
        <f>+Download!AJ182/'Per $100K GDP'!AJ$313*100</f>
        <v>294.41421654270459</v>
      </c>
      <c r="AK177" s="201">
        <f>+Download!AK182/'Per $100K GDP'!AK$313*100</f>
        <v>278.8090413470353</v>
      </c>
      <c r="AL177" s="201">
        <f>+Download!AL182/'Per $100K GDP'!AL$313*100</f>
        <v>270.72604964045468</v>
      </c>
      <c r="AM177" s="201"/>
      <c r="AN177" s="201">
        <f>+Download!AN182/'Per $100K GDP'!AN$313*100</f>
        <v>305.64359188212399</v>
      </c>
      <c r="AO177" s="218">
        <f>+Download!AO182/'Per $100K GDP'!AO$313*100</f>
        <v>230.47730063533302</v>
      </c>
    </row>
    <row r="178" spans="1:41">
      <c r="A178" s="99" t="s">
        <v>340</v>
      </c>
      <c r="B178" s="221">
        <f>+Download!B183/'Per $100K GDP'!B$313*100</f>
        <v>116.18821876920377</v>
      </c>
      <c r="C178" s="221">
        <f>+Download!C183/'Per $100K GDP'!C$313*100</f>
        <v>113.22957198443579</v>
      </c>
      <c r="D178" s="221">
        <f>+Download!D183/'Per $100K GDP'!D$313*100</f>
        <v>129.64816933638443</v>
      </c>
      <c r="E178" s="221">
        <f>+Download!E183/'Per $100K GDP'!E$313*100</f>
        <v>131.62758093295949</v>
      </c>
      <c r="F178" s="221">
        <f>+Download!F183/'Per $100K GDP'!F$313*100</f>
        <v>113.82359153867046</v>
      </c>
      <c r="G178" s="221">
        <f>+Download!G183/'Per $100K GDP'!G$313*100</f>
        <v>111.68845838863631</v>
      </c>
      <c r="H178" s="221">
        <f>+Download!H183/'Per $100K GDP'!H$313*100</f>
        <v>113.28678405181137</v>
      </c>
      <c r="I178" s="221">
        <f>+Download!I183/'Per $100K GDP'!I$313*100</f>
        <v>126.63919070813039</v>
      </c>
      <c r="J178" s="221">
        <f>+Download!J183/'Per $100K GDP'!J$313*100</f>
        <v>109.49934966160357</v>
      </c>
      <c r="K178" s="221">
        <f>+Download!K183/'Per $100K GDP'!K$313*100</f>
        <v>90.319747380748254</v>
      </c>
      <c r="L178" s="221">
        <f>+Download!L183/'Per $100K GDP'!L$313*100</f>
        <v>91.230044034063354</v>
      </c>
      <c r="M178" s="221">
        <f>+Download!M183/'Per $100K GDP'!M$313*100</f>
        <v>86.822262118491921</v>
      </c>
      <c r="N178" s="221">
        <f>+Download!N183/'Per $100K GDP'!N$313*100</f>
        <v>92.956412944239673</v>
      </c>
      <c r="O178" s="221">
        <f>+Download!O183/'Per $100K GDP'!O$313*100</f>
        <v>84.139375787630314</v>
      </c>
      <c r="P178" s="221">
        <f>+Download!P183/'Per $100K GDP'!P$313*100</f>
        <v>95.295817986852541</v>
      </c>
      <c r="Q178" s="221">
        <f>+Download!Q183/'Per $100K GDP'!Q$313*100</f>
        <v>85.726059250320091</v>
      </c>
      <c r="R178" s="221">
        <f>+Download!R183/'Per $100K GDP'!R$313*100</f>
        <v>97.918808524827028</v>
      </c>
      <c r="S178" s="221">
        <f>+Download!S183/'Per $100K GDP'!S$313*100</f>
        <v>100.19252577999316</v>
      </c>
      <c r="T178" s="221">
        <f>+Download!T183/'Per $100K GDP'!T$313*100</f>
        <v>77.209430580449464</v>
      </c>
      <c r="U178" s="221">
        <f>+Download!U183/'Per $100K GDP'!U$313*100</f>
        <v>70.76339117314221</v>
      </c>
      <c r="V178" s="221">
        <f>+Download!V183/'Per $100K GDP'!V$313*100</f>
        <v>60.247018358868985</v>
      </c>
      <c r="W178" s="221">
        <f>+Download!W183/'Per $100K GDP'!W$313*100</f>
        <v>59.439566794595443</v>
      </c>
      <c r="X178" s="221">
        <f>+Download!X183/'Per $100K GDP'!X$313*100</f>
        <v>64.208431051812141</v>
      </c>
      <c r="Y178" s="221">
        <f>+Download!Y183/'Per $100K GDP'!Y$313*100</f>
        <v>68.010147095015427</v>
      </c>
      <c r="Z178" s="221">
        <f>+Download!Z183/'Per $100K GDP'!Z$313*100</f>
        <v>71.821934558559889</v>
      </c>
      <c r="AA178" s="221">
        <f>+Download!AA183/'Per $100K GDP'!AA$313*100</f>
        <v>91.101620133422756</v>
      </c>
      <c r="AB178" s="221">
        <f>+Download!AB183/'Per $100K GDP'!AB$313*100</f>
        <v>114.21504558013336</v>
      </c>
      <c r="AC178" s="221">
        <f>+Download!AC183/'Per $100K GDP'!AC$313*100</f>
        <v>137.29643336514366</v>
      </c>
      <c r="AD178" s="221">
        <f>+Download!AD183/'Per $100K GDP'!AD$313*100</f>
        <v>121.98294445621751</v>
      </c>
      <c r="AE178" s="221">
        <f>+Download!AE183/'Per $100K GDP'!AE$313*100</f>
        <v>108.38587157628692</v>
      </c>
      <c r="AF178" s="221">
        <f>+Download!AF183/'Per $100K GDP'!AF$313*100</f>
        <v>95.401426208616897</v>
      </c>
      <c r="AG178" s="221">
        <f>+Download!AG183/'Per $100K GDP'!AG$313*100</f>
        <v>153.2820889931042</v>
      </c>
      <c r="AH178" s="221">
        <f>+Download!AH183/'Per $100K GDP'!AH$313*100</f>
        <v>128.48599520221643</v>
      </c>
      <c r="AI178" s="221">
        <f>+Download!AI183/'Per $100K GDP'!AI$313*100</f>
        <v>138.20614856429464</v>
      </c>
      <c r="AJ178" s="221">
        <f>+Download!AJ183/'Per $100K GDP'!AJ$313*100</f>
        <v>136.53721359756403</v>
      </c>
      <c r="AK178" s="221">
        <f>+Download!AK183/'Per $100K GDP'!AK$313*100</f>
        <v>136.00014473874657</v>
      </c>
      <c r="AL178" s="221">
        <f>+Download!AL183/'Per $100K GDP'!AL$313*100</f>
        <v>136.46485734168405</v>
      </c>
      <c r="AM178" s="221"/>
      <c r="AN178" s="221">
        <f>+Download!AN183/'Per $100K GDP'!AN$313*100</f>
        <v>148.92966360856269</v>
      </c>
      <c r="AO178" s="222">
        <f>+Download!AO183/'Per $100K GDP'!AO$313*100</f>
        <v>105.29266252602729</v>
      </c>
    </row>
    <row r="179" spans="1:41">
      <c r="A179" s="99" t="s">
        <v>341</v>
      </c>
      <c r="B179" s="221">
        <f>+Download!B184/'Per $100K GDP'!B$313*100</f>
        <v>172.32903169168642</v>
      </c>
      <c r="C179" s="221">
        <f>+Download!C184/'Per $100K GDP'!C$313*100</f>
        <v>142.21789883268482</v>
      </c>
      <c r="D179" s="221">
        <f>+Download!D184/'Per $100K GDP'!D$313*100</f>
        <v>170.30177345537757</v>
      </c>
      <c r="E179" s="221">
        <f>+Download!E184/'Per $100K GDP'!E$313*100</f>
        <v>162.34386948763702</v>
      </c>
      <c r="F179" s="221">
        <f>+Download!F184/'Per $100K GDP'!F$313*100</f>
        <v>163.43281330154801</v>
      </c>
      <c r="G179" s="221">
        <f>+Download!G184/'Per $100K GDP'!G$313*100</f>
        <v>186.74987998079692</v>
      </c>
      <c r="H179" s="221">
        <f>+Download!H184/'Per $100K GDP'!H$313*100</f>
        <v>200.46549281521959</v>
      </c>
      <c r="I179" s="221">
        <f>+Download!I184/'Per $100K GDP'!I$313*100</f>
        <v>219.90914200074937</v>
      </c>
      <c r="J179" s="221">
        <f>+Download!J184/'Per $100K GDP'!J$313*100</f>
        <v>231.45433301734971</v>
      </c>
      <c r="K179" s="221">
        <f>+Download!K184/'Per $100K GDP'!K$313*100</f>
        <v>148.60202011752654</v>
      </c>
      <c r="L179" s="221">
        <f>+Download!L184/'Per $100K GDP'!L$313*100</f>
        <v>87.292196077670653</v>
      </c>
      <c r="M179" s="221">
        <f>+Download!M184/'Per $100K GDP'!M$313*100</f>
        <v>26.337522441651707</v>
      </c>
      <c r="N179" s="221">
        <f>+Download!N184/'Per $100K GDP'!N$313*100</f>
        <v>146.28208162851249</v>
      </c>
      <c r="O179" s="221">
        <f>+Download!O184/'Per $100K GDP'!O$313*100</f>
        <v>160.76659956465525</v>
      </c>
      <c r="P179" s="221">
        <f>+Download!P184/'Per $100K GDP'!P$313*100</f>
        <v>116.40014297480847</v>
      </c>
      <c r="Q179" s="221">
        <f>+Download!Q184/'Per $100K GDP'!Q$313*100</f>
        <v>112.42255220827386</v>
      </c>
      <c r="R179" s="221">
        <f>+Download!R184/'Per $100K GDP'!R$313*100</f>
        <v>92.27819611547973</v>
      </c>
      <c r="S179" s="221">
        <f>+Download!S184/'Per $100K GDP'!S$313*100</f>
        <v>69.256534008492238</v>
      </c>
      <c r="T179" s="221">
        <f>+Download!T184/'Per $100K GDP'!T$313*100</f>
        <v>57.217703019440236</v>
      </c>
      <c r="U179" s="221">
        <f>+Download!U184/'Per $100K GDP'!U$313*100</f>
        <v>54.602036967182187</v>
      </c>
      <c r="V179" s="221">
        <f>+Download!V184/'Per $100K GDP'!V$313*100</f>
        <v>57.343547594586155</v>
      </c>
      <c r="W179" s="221">
        <f>+Download!W184/'Per $100K GDP'!W$313*100</f>
        <v>58.156774091793281</v>
      </c>
      <c r="X179" s="221">
        <f>+Download!X184/'Per $100K GDP'!X$313*100</f>
        <v>62.93726966358566</v>
      </c>
      <c r="Y179" s="221">
        <f>+Download!Y184/'Per $100K GDP'!Y$313*100</f>
        <v>62.094163527251389</v>
      </c>
      <c r="Z179" s="221">
        <f>+Download!Z184/'Per $100K GDP'!Z$313*100</f>
        <v>72.695345181071815</v>
      </c>
      <c r="AA179" s="221">
        <f>+Download!AA184/'Per $100K GDP'!AA$313*100</f>
        <v>76.065087713105783</v>
      </c>
      <c r="AB179" s="221">
        <f>+Download!AB184/'Per $100K GDP'!AB$313*100</f>
        <v>69.230514699799812</v>
      </c>
      <c r="AC179" s="221">
        <f>+Download!AC184/'Per $100K GDP'!AC$313*100</f>
        <v>61.254257539433155</v>
      </c>
      <c r="AD179" s="221">
        <f>+Download!AD184/'Per $100K GDP'!AD$313*100</f>
        <v>57.078342966963106</v>
      </c>
      <c r="AE179" s="221">
        <f>+Download!AE184/'Per $100K GDP'!AE$313*100</f>
        <v>55.728937575491003</v>
      </c>
      <c r="AF179" s="221">
        <f>+Download!AF184/'Per $100K GDP'!AF$313*100</f>
        <v>64.260730457417097</v>
      </c>
      <c r="AG179" s="221">
        <f>+Download!AG184/'Per $100K GDP'!AG$313*100</f>
        <v>43.338004523191763</v>
      </c>
      <c r="AH179" s="221">
        <f>+Download!AH184/'Per $100K GDP'!AH$313*100</f>
        <v>76.784809271209923</v>
      </c>
      <c r="AI179" s="221">
        <f>+Download!AI184/'Per $100K GDP'!AI$313*100</f>
        <v>78.300561797752806</v>
      </c>
      <c r="AJ179" s="221">
        <f>+Download!AJ184/'Per $100K GDP'!AJ$313*100</f>
        <v>71.531972245794435</v>
      </c>
      <c r="AK179" s="221">
        <f>+Download!AK184/'Per $100K GDP'!AK$313*100</f>
        <v>60.030395136778125</v>
      </c>
      <c r="AL179" s="221">
        <f>+Download!AL184/'Per $100K GDP'!AL$313*100</f>
        <v>65.99976803525864</v>
      </c>
      <c r="AM179" s="221"/>
      <c r="AN179" s="221">
        <f>+Download!AN184/'Per $100K GDP'!AN$313*100</f>
        <v>69.724770642201833</v>
      </c>
      <c r="AO179" s="222">
        <f>+Download!AO184/'Per $100K GDP'!AO$313*100</f>
        <v>52.02790482461603</v>
      </c>
    </row>
    <row r="180" spans="1:41">
      <c r="A180" s="99" t="s">
        <v>342</v>
      </c>
      <c r="B180" s="221">
        <f>+Download!B185/'Per $100K GDP'!B$313*100</f>
        <v>49.512773242033184</v>
      </c>
      <c r="C180" s="221">
        <f>+Download!C185/'Per $100K GDP'!C$313*100</f>
        <v>50.972762645914393</v>
      </c>
      <c r="D180" s="221">
        <f>+Download!D185/'Per $100K GDP'!D$313*100</f>
        <v>48.841533180778029</v>
      </c>
      <c r="E180" s="221">
        <f>+Download!E185/'Per $100K GDP'!E$313*100</f>
        <v>42.792505735406579</v>
      </c>
      <c r="F180" s="221">
        <f>+Download!F185/'Per $100K GDP'!F$313*100</f>
        <v>49.035879175593713</v>
      </c>
      <c r="G180" s="221">
        <f>+Download!G185/'Per $100K GDP'!G$313*100</f>
        <v>49.730309790742986</v>
      </c>
      <c r="H180" s="221">
        <f>+Download!H185/'Per $100K GDP'!H$313*100</f>
        <v>47.282938676381299</v>
      </c>
      <c r="I180" s="221">
        <f>+Download!I185/'Per $100K GDP'!I$313*100</f>
        <v>47.723866616710382</v>
      </c>
      <c r="J180" s="221">
        <f>+Download!J185/'Per $100K GDP'!J$313*100</f>
        <v>49.954806992791163</v>
      </c>
      <c r="K180" s="221">
        <f>+Download!K185/'Per $100K GDP'!K$313*100</f>
        <v>46.132290512139527</v>
      </c>
      <c r="L180" s="221">
        <f>+Download!L185/'Per $100K GDP'!L$313*100</f>
        <v>52.879672557273373</v>
      </c>
      <c r="M180" s="221">
        <f>+Download!M185/'Per $100K GDP'!M$313*100</f>
        <v>51.795332136445239</v>
      </c>
      <c r="N180" s="221">
        <f>+Download!N185/'Per $100K GDP'!N$313*100</f>
        <v>51.482771446927934</v>
      </c>
      <c r="O180" s="221">
        <f>+Download!O185/'Per $100K GDP'!O$313*100</f>
        <v>53.665242794716939</v>
      </c>
      <c r="P180" s="221">
        <f>+Download!P185/'Per $100K GDP'!P$313*100</f>
        <v>60.282530654109742</v>
      </c>
      <c r="Q180" s="221">
        <f>+Download!Q185/'Per $100K GDP'!Q$313*100</f>
        <v>63.253322344699704</v>
      </c>
      <c r="R180" s="221">
        <f>+Download!R185/'Per $100K GDP'!R$313*100</f>
        <v>63.13040095584762</v>
      </c>
      <c r="S180" s="221">
        <f>+Download!S185/'Per $100K GDP'!S$313*100</f>
        <v>55.239074821320258</v>
      </c>
      <c r="T180" s="221">
        <f>+Download!T185/'Per $100K GDP'!T$313*100</f>
        <v>47.040096261108253</v>
      </c>
      <c r="U180" s="221">
        <f>+Download!U185/'Per $100K GDP'!U$313*100</f>
        <v>46.173613730667668</v>
      </c>
      <c r="V180" s="221">
        <f>+Download!V185/'Per $100K GDP'!V$313*100</f>
        <v>36.393889310760713</v>
      </c>
      <c r="W180" s="221">
        <f>+Download!W185/'Per $100K GDP'!W$313*100</f>
        <v>43.741128226696809</v>
      </c>
      <c r="X180" s="221">
        <f>+Download!X185/'Per $100K GDP'!X$313*100</f>
        <v>46.392463688141738</v>
      </c>
      <c r="Y180" s="221">
        <f>+Download!Y185/'Per $100K GDP'!Y$313*100</f>
        <v>47.782216080116612</v>
      </c>
      <c r="Z180" s="221">
        <f>+Download!Z185/'Per $100K GDP'!Z$313*100</f>
        <v>64.678355046014943</v>
      </c>
      <c r="AA180" s="221">
        <f>+Download!AA185/'Per $100K GDP'!AA$313*100</f>
        <v>58.954855105714586</v>
      </c>
      <c r="AB180" s="221">
        <f>+Download!AB185/'Per $100K GDP'!AB$313*100</f>
        <v>65.309465115894312</v>
      </c>
      <c r="AC180" s="221">
        <f>+Download!AC185/'Per $100K GDP'!AC$313*100</f>
        <v>70.975800882930272</v>
      </c>
      <c r="AD180" s="221">
        <f>+Download!AD185/'Per $100K GDP'!AD$313*100</f>
        <v>62.544301299991957</v>
      </c>
      <c r="AE180" s="221">
        <f>+Download!AE185/'Per $100K GDP'!AE$313*100</f>
        <v>58.500722619022682</v>
      </c>
      <c r="AF180" s="221">
        <f>+Download!AF185/'Per $100K GDP'!AF$313*100</f>
        <v>70.415661180553684</v>
      </c>
      <c r="AG180" s="221">
        <f>+Download!AG185/'Per $100K GDP'!AG$313*100</f>
        <v>84.303414593537113</v>
      </c>
      <c r="AH180" s="221">
        <f>+Download!AH185/'Per $100K GDP'!AH$313*100</f>
        <v>91.610636213129709</v>
      </c>
      <c r="AI180" s="221">
        <f>+Download!AI185/'Per $100K GDP'!AI$313*100</f>
        <v>81.187578027465662</v>
      </c>
      <c r="AJ180" s="221">
        <f>+Download!AJ185/'Per $100K GDP'!AJ$313*100</f>
        <v>84.535516397943397</v>
      </c>
      <c r="AK180" s="221">
        <f>+Download!AK185/'Per $100K GDP'!AK$313*100</f>
        <v>78.62932407005357</v>
      </c>
      <c r="AL180" s="221">
        <f>+Download!AL185/'Per $100K GDP'!AL$313*100</f>
        <v>74.570865228485275</v>
      </c>
      <c r="AM180" s="221"/>
      <c r="AN180" s="221">
        <f>+Download!AN185/'Per $100K GDP'!AN$313*100</f>
        <v>80.633861551292739</v>
      </c>
      <c r="AO180" s="222">
        <f>+Download!AO185/'Per $100K GDP'!AO$313*100</f>
        <v>66.563150682493628</v>
      </c>
    </row>
    <row r="181" spans="1:41">
      <c r="A181" s="99" t="s">
        <v>343</v>
      </c>
      <c r="B181" s="221">
        <f>+Download!B186/'Per $100K GDP'!B$313*100</f>
        <v>18.567289965762445</v>
      </c>
      <c r="C181" s="221">
        <f>+Download!C186/'Per $100K GDP'!C$313*100</f>
        <v>18.093385214007782</v>
      </c>
      <c r="D181" s="221">
        <f>+Download!D186/'Per $100K GDP'!D$313*100</f>
        <v>19.09324942791762</v>
      </c>
      <c r="E181" s="221">
        <f>+Download!E186/'Per $100K GDP'!E$313*100</f>
        <v>16.823859291358652</v>
      </c>
      <c r="F181" s="221">
        <f>+Download!F186/'Per $100K GDP'!F$313*100</f>
        <v>17.351157246748546</v>
      </c>
      <c r="G181" s="221">
        <f>+Download!G186/'Per $100K GDP'!G$313*100</f>
        <v>17.141566180000563</v>
      </c>
      <c r="H181" s="221">
        <f>+Download!H186/'Per $100K GDP'!H$313*100</f>
        <v>17.405383525602105</v>
      </c>
      <c r="I181" s="221">
        <f>+Download!I186/'Per $100K GDP'!I$313*100</f>
        <v>18.780442113150993</v>
      </c>
      <c r="J181" s="221">
        <f>+Download!J186/'Per $100K GDP'!J$313*100</f>
        <v>20.171512973699873</v>
      </c>
      <c r="K181" s="221">
        <f>+Download!K186/'Per $100K GDP'!K$313*100</f>
        <v>20.870365335954329</v>
      </c>
      <c r="L181" s="221">
        <f>+Download!L186/'Per $100K GDP'!L$313*100</f>
        <v>20.348780818994779</v>
      </c>
      <c r="M181" s="221">
        <f>+Download!M186/'Per $100K GDP'!M$313*100</f>
        <v>19.83842010771993</v>
      </c>
      <c r="N181" s="221">
        <f>+Download!N186/'Per $100K GDP'!N$313*100</f>
        <v>18.631860142697729</v>
      </c>
      <c r="O181" s="221">
        <f>+Download!O186/'Per $100K GDP'!O$313*100</f>
        <v>20.490663000605551</v>
      </c>
      <c r="P181" s="221">
        <f>+Download!P186/'Per $100K GDP'!P$313*100</f>
        <v>19.876606524002675</v>
      </c>
      <c r="Q181" s="221">
        <f>+Download!Q186/'Per $100K GDP'!Q$313*100</f>
        <v>19.882558978057073</v>
      </c>
      <c r="R181" s="221">
        <f>+Download!R186/'Per $100K GDP'!R$313*100</f>
        <v>19.408708216399457</v>
      </c>
      <c r="S181" s="221">
        <f>+Download!S186/'Per $100K GDP'!S$313*100</f>
        <v>18.672363319882905</v>
      </c>
      <c r="T181" s="221">
        <f>+Download!T186/'Per $100K GDP'!T$313*100</f>
        <v>14.865322186430694</v>
      </c>
      <c r="U181" s="221">
        <f>+Download!U186/'Per $100K GDP'!U$313*100</f>
        <v>13.803753300641267</v>
      </c>
      <c r="V181" s="221">
        <f>+Download!V186/'Per $100K GDP'!V$313*100</f>
        <v>12.931612096305892</v>
      </c>
      <c r="W181" s="221">
        <f>+Download!W186/'Per $100K GDP'!W$313*100</f>
        <v>12.891015193733244</v>
      </c>
      <c r="X181" s="221">
        <f>+Download!X186/'Per $100K GDP'!X$313*100</f>
        <v>8.0506887921010613</v>
      </c>
      <c r="Y181" s="221">
        <f>+Download!Y186/'Per $100K GDP'!Y$313*100</f>
        <v>7.6103212615716638</v>
      </c>
      <c r="Z181" s="221">
        <f>+Download!Z186/'Per $100K GDP'!Z$313*100</f>
        <v>8.3295791999558695</v>
      </c>
      <c r="AA181" s="221">
        <f>+Download!AA186/'Per $100K GDP'!AA$313*100</f>
        <v>8.462461614485898</v>
      </c>
      <c r="AB181" s="221">
        <f>+Download!AB186/'Per $100K GDP'!AB$313*100</f>
        <v>9.4303724169879057</v>
      </c>
      <c r="AC181" s="221">
        <f>+Download!AC186/'Per $100K GDP'!AC$313*100</f>
        <v>8.7594752073489595</v>
      </c>
      <c r="AD181" s="221">
        <f>+Download!AD186/'Per $100K GDP'!AD$313*100</f>
        <v>8.4912347366036514</v>
      </c>
      <c r="AE181" s="221">
        <f>+Download!AE186/'Per $100K GDP'!AE$313*100</f>
        <v>8.5178280934726907</v>
      </c>
      <c r="AF181" s="221">
        <f>+Download!AF186/'Per $100K GDP'!AF$313*100</f>
        <v>9.0154822266207546</v>
      </c>
      <c r="AG181" s="221">
        <f>+Download!AG186/'Per $100K GDP'!AG$313*100</f>
        <v>9.2267562055138548</v>
      </c>
      <c r="AH181" s="221">
        <f>+Download!AH186/'Per $100K GDP'!AH$313*100</f>
        <v>10.034800824407879</v>
      </c>
      <c r="AI181" s="221">
        <f>+Download!AI186/'Per $100K GDP'!AI$313*100</f>
        <v>10.241104868913856</v>
      </c>
      <c r="AJ181" s="221">
        <f>+Download!AJ186/'Per $100K GDP'!AJ$313*100</f>
        <v>9.7089801826985465</v>
      </c>
      <c r="AK181" s="221">
        <f>+Download!AK186/'Per $100K GDP'!AK$313*100</f>
        <v>9.1607565011820338</v>
      </c>
      <c r="AL181" s="221">
        <f>+Download!AL186/'Per $100K GDP'!AL$313*100</f>
        <v>8.4899095337508701</v>
      </c>
      <c r="AM181" s="221"/>
      <c r="AN181" s="221">
        <f>+Download!AN186/'Per $100K GDP'!AN$313*100</f>
        <v>9.2577147623019176</v>
      </c>
      <c r="AO181" s="222">
        <f>+Download!AO186/'Per $100K GDP'!AO$313*100</f>
        <v>7.0696374864302109</v>
      </c>
    </row>
    <row r="182" spans="1:41">
      <c r="A182" s="99" t="s">
        <v>344</v>
      </c>
      <c r="B182" s="221">
        <f>+Download!B187/'Per $100K GDP'!B$313*100</f>
        <v>-28.180142217540165</v>
      </c>
      <c r="C182" s="221">
        <f>+Download!C187/'Per $100K GDP'!C$313*100</f>
        <v>-34.280155642023345</v>
      </c>
      <c r="D182" s="221">
        <f>+Download!D187/'Per $100K GDP'!D$313*100</f>
        <v>86.706235697940485</v>
      </c>
      <c r="E182" s="221">
        <f>+Download!E187/'Per $100K GDP'!E$313*100</f>
        <v>63.949783329084887</v>
      </c>
      <c r="F182" s="221">
        <f>+Download!F187/'Per $100K GDP'!F$313*100</f>
        <v>27.490268263978994</v>
      </c>
      <c r="G182" s="221">
        <f>+Download!G187/'Per $100K GDP'!G$313*100</f>
        <v>-30.753155799045494</v>
      </c>
      <c r="H182" s="221">
        <f>+Download!H187/'Per $100K GDP'!H$313*100</f>
        <v>23.021655535316736</v>
      </c>
      <c r="I182" s="221">
        <f>+Download!I187/'Per $100K GDP'!I$313*100</f>
        <v>-34.446421880854253</v>
      </c>
      <c r="J182" s="221">
        <f>+Download!J187/'Per $100K GDP'!J$313*100</f>
        <v>-99.22620753510725</v>
      </c>
      <c r="K182" s="221">
        <f>+Download!K187/'Per $100K GDP'!K$313*100</f>
        <v>-62.422886300424516</v>
      </c>
      <c r="L182" s="221">
        <f>+Download!L187/'Per $100K GDP'!L$313*100</f>
        <v>-48.7478419429303</v>
      </c>
      <c r="M182" s="221">
        <f>+Download!M187/'Per $100K GDP'!M$313*100</f>
        <v>-12.746858168761221</v>
      </c>
      <c r="N182" s="221">
        <f>+Download!N187/'Per $100K GDP'!N$313*100</f>
        <v>-76.742298718425587</v>
      </c>
      <c r="O182" s="221">
        <f>+Download!O187/'Per $100K GDP'!O$313*100</f>
        <v>-59.704423822850686</v>
      </c>
      <c r="P182" s="221">
        <f>+Download!P187/'Per $100K GDP'!P$313*100</f>
        <v>-41.789049994560742</v>
      </c>
      <c r="Q182" s="221">
        <f>+Download!Q187/'Per $100K GDP'!Q$313*100</f>
        <v>-27.903280401477581</v>
      </c>
      <c r="R182" s="221">
        <f>+Download!R187/'Per $100K GDP'!R$313*100</f>
        <v>-35.621995609769655</v>
      </c>
      <c r="S182" s="221">
        <f>+Download!S187/'Per $100K GDP'!S$313*100</f>
        <v>-26.716248648363532</v>
      </c>
      <c r="T182" s="221">
        <f>+Download!T187/'Per $100K GDP'!T$313*100</f>
        <v>-27.286514671045207</v>
      </c>
      <c r="U182" s="221">
        <f>+Download!U187/'Per $100K GDP'!U$313*100</f>
        <v>-6.4834024896265552</v>
      </c>
      <c r="V182" s="221">
        <f>+Download!V187/'Per $100K GDP'!V$313*100</f>
        <v>-21.139500603028544</v>
      </c>
      <c r="W182" s="221">
        <f>+Download!W187/'Per $100K GDP'!W$313*100</f>
        <v>-13.995058093685925</v>
      </c>
      <c r="X182" s="221">
        <f>+Download!X187/'Per $100K GDP'!X$313*100</f>
        <v>-11.972566563528506</v>
      </c>
      <c r="Y182" s="221">
        <f>+Download!Y187/'Per $100K GDP'!Y$313*100</f>
        <v>-29.456865380610719</v>
      </c>
      <c r="Z182" s="221">
        <f>+Download!Z187/'Per $100K GDP'!Z$313*100</f>
        <v>-12.365655655563627</v>
      </c>
      <c r="AA182" s="221">
        <f>+Download!AA187/'Per $100K GDP'!AA$313*100</f>
        <v>-47.518619180403093</v>
      </c>
      <c r="AB182" s="221">
        <f>+Download!AB187/'Per $100K GDP'!AB$313*100</f>
        <v>-35.909865493109209</v>
      </c>
      <c r="AC182" s="221">
        <f>+Download!AC187/'Per $100K GDP'!AC$313*100</f>
        <v>-10.10947404355686</v>
      </c>
      <c r="AD182" s="221">
        <f>+Download!AD187/'Per $100K GDP'!AD$313*100</f>
        <v>-34.534918558682321</v>
      </c>
      <c r="AE182" s="221">
        <f>+Download!AE187/'Per $100K GDP'!AE$313*100</f>
        <v>-32.276983013216601</v>
      </c>
      <c r="AF182" s="221">
        <f>+Download!AF187/'Per $100K GDP'!AF$313*100</f>
        <v>-43.484449987798598</v>
      </c>
      <c r="AG182" s="221">
        <f>+Download!AG187/'Per $100K GDP'!AG$313*100</f>
        <v>-29.796178874196993</v>
      </c>
      <c r="AH182" s="221">
        <f>+Download!AH187/'Per $100K GDP'!AH$313*100</f>
        <v>-1.5136669257019293</v>
      </c>
      <c r="AI182" s="221">
        <f>+Download!AI187/'Per $100K GDP'!AI$313*100</f>
        <v>-10.878329171868497</v>
      </c>
      <c r="AJ182" s="221">
        <f>+Download!AJ187/'Per $100K GDP'!AJ$313*100</f>
        <v>-7.8994658812958622</v>
      </c>
      <c r="AK182" s="221">
        <f>+Download!AK187/'Per $100K GDP'!AK$313*100</f>
        <v>-5.0115790997249974</v>
      </c>
      <c r="AL182" s="221">
        <f>+Download!AL187/'Per $100K GDP'!AL$313*100</f>
        <v>-14.799350498724195</v>
      </c>
      <c r="AM182" s="221"/>
      <c r="AN182" s="221">
        <f>+Download!AN187/'Per $100K GDP'!AN$313*100</f>
        <v>-2.9024186822351963</v>
      </c>
      <c r="AO182" s="222">
        <f>+Download!AO187/'Per $100K GDP'!AO$313*100</f>
        <v>-0.47605488423413</v>
      </c>
    </row>
    <row r="183" spans="1:41" ht="16">
      <c r="A183" s="205" t="s">
        <v>425</v>
      </c>
      <c r="B183" s="201">
        <f>+Download!B188/'Per $100K GDP'!B$313*100</f>
        <v>216.22333421121942</v>
      </c>
      <c r="C183" s="201">
        <f>+Download!C188/'Per $100K GDP'!C$313*100</f>
        <v>203.65758754863811</v>
      </c>
      <c r="D183" s="201">
        <f>+Download!D188/'Per $100K GDP'!D$313*100</f>
        <v>208.4882723112128</v>
      </c>
      <c r="E183" s="201">
        <f>+Download!E188/'Per $100K GDP'!E$313*100</f>
        <v>206.09227631914351</v>
      </c>
      <c r="F183" s="201">
        <f>+Download!F188/'Per $100K GDP'!F$313*100</f>
        <v>217.23648872929178</v>
      </c>
      <c r="G183" s="201">
        <f>+Download!G188/'Per $100K GDP'!G$313*100</f>
        <v>224.05467227697611</v>
      </c>
      <c r="H183" s="201">
        <f>+Download!H188/'Per $100K GDP'!H$313*100</f>
        <v>210.25602104837077</v>
      </c>
      <c r="I183" s="201">
        <f>+Download!I188/'Per $100K GDP'!I$313*100</f>
        <v>201.90146122143125</v>
      </c>
      <c r="J183" s="201">
        <f>+Download!J188/'Per $100K GDP'!J$313*100</f>
        <v>197.57060029540793</v>
      </c>
      <c r="K183" s="201">
        <f>+Download!K188/'Per $100K GDP'!K$313*100</f>
        <v>192.39214538154292</v>
      </c>
      <c r="L183" s="201">
        <f>+Download!L188/'Per $100K GDP'!L$313*100</f>
        <v>209.8892359023103</v>
      </c>
      <c r="M183" s="201">
        <f>+Download!M188/'Per $100K GDP'!M$313*100</f>
        <v>230.17953321364453</v>
      </c>
      <c r="N183" s="201">
        <f>+Download!N188/'Per $100K GDP'!N$313*100</f>
        <v>243.90491326547865</v>
      </c>
      <c r="O183" s="201">
        <f>+Download!O188/'Per $100K GDP'!O$313*100</f>
        <v>263.36721166593014</v>
      </c>
      <c r="P183" s="201">
        <f>+Download!P188/'Per $100K GDP'!P$313*100</f>
        <v>254.69718868012495</v>
      </c>
      <c r="Q183" s="201">
        <f>+Download!Q188/'Per $100K GDP'!Q$313*100</f>
        <v>250.27594225080577</v>
      </c>
      <c r="R183" s="201">
        <f>+Download!R188/'Per $100K GDP'!R$313*100</f>
        <v>224.9159465392203</v>
      </c>
      <c r="S183" s="201">
        <f>+Download!S188/'Per $100K GDP'!S$313*100</f>
        <v>220.11235066065353</v>
      </c>
      <c r="T183" s="201">
        <f>+Download!T188/'Per $100K GDP'!T$313*100</f>
        <v>209.11723048769787</v>
      </c>
      <c r="U183" s="201">
        <f>+Download!U188/'Per $100K GDP'!U$313*100</f>
        <v>201.99924556771029</v>
      </c>
      <c r="V183" s="201">
        <f>+Download!V188/'Per $100K GDP'!V$313*100</f>
        <v>202.93027203287625</v>
      </c>
      <c r="W183" s="201">
        <f>+Download!W188/'Per $100K GDP'!W$313*100</f>
        <v>190.14773145470795</v>
      </c>
      <c r="X183" s="201">
        <f>+Download!X188/'Per $100K GDP'!X$313*100</f>
        <v>183.22461126111034</v>
      </c>
      <c r="Y183" s="201">
        <f>+Download!Y188/'Per $100K GDP'!Y$313*100</f>
        <v>186.97347746246899</v>
      </c>
      <c r="Z183" s="201">
        <f>+Download!Z188/'Per $100K GDP'!Z$313*100</f>
        <v>190.6241668122351</v>
      </c>
      <c r="AA183" s="201">
        <f>+Download!AA188/'Per $100K GDP'!AA$313*100</f>
        <v>183.81807913592885</v>
      </c>
      <c r="AB183" s="201">
        <f>+Download!AB188/'Per $100K GDP'!AB$313*100</f>
        <v>190.50179507966183</v>
      </c>
      <c r="AC183" s="201">
        <f>+Download!AC188/'Per $100K GDP'!AC$313*100</f>
        <v>183.08001458619432</v>
      </c>
      <c r="AD183" s="201">
        <f>+Download!AD188/'Per $100K GDP'!AD$313*100</f>
        <v>172.33845097079219</v>
      </c>
      <c r="AE183" s="201">
        <f>+Download!AE188/'Per $100K GDP'!AE$313*100</f>
        <v>170.4054346535967</v>
      </c>
      <c r="AF183" s="201">
        <f>+Download!AF188/'Per $100K GDP'!AF$313*100</f>
        <v>181.48233507768228</v>
      </c>
      <c r="AG183" s="201">
        <f>+Download!AG188/'Per $100K GDP'!AG$313*100</f>
        <v>197.14039931735877</v>
      </c>
      <c r="AH183" s="201">
        <f>+Download!AH188/'Per $100K GDP'!AH$313*100</f>
        <v>203.39899314119677</v>
      </c>
      <c r="AI183" s="201">
        <f>+Download!AI188/'Per $100K GDP'!AI$313*100</f>
        <v>191.59644194756552</v>
      </c>
      <c r="AJ183" s="201">
        <f>+Download!AJ188/'Per $100K GDP'!AJ$313*100</f>
        <v>181.32581240952427</v>
      </c>
      <c r="AK183" s="201">
        <f>+Download!AK188/'Per $100K GDP'!AK$313*100</f>
        <v>174.33782023447679</v>
      </c>
      <c r="AL183" s="201">
        <f>+Download!AL188/'Per $100K GDP'!AL$313*100</f>
        <v>165.6808165158896</v>
      </c>
      <c r="AM183" s="201"/>
      <c r="AN183" s="201">
        <f>+Download!AN188/'Per $100K GDP'!AN$313*100</f>
        <v>165.96052265777038</v>
      </c>
      <c r="AO183" s="218">
        <f>+Download!AO188/'Per $100K GDP'!AO$313*100</f>
        <v>145.00542791550248</v>
      </c>
    </row>
    <row r="184" spans="1:41">
      <c r="A184" s="99" t="s">
        <v>426</v>
      </c>
      <c r="B184" s="221">
        <f>+Download!B189/'Per $100K GDP'!B$313*100</f>
        <v>50.917390922658242</v>
      </c>
      <c r="C184" s="221">
        <f>+Download!C189/'Per $100K GDP'!C$313*100</f>
        <v>50.466926070038909</v>
      </c>
      <c r="D184" s="221">
        <f>+Download!D189/'Per $100K GDP'!D$313*100</f>
        <v>49.377860411899313</v>
      </c>
      <c r="E184" s="221">
        <f>+Download!E189/'Per $100K GDP'!E$313*100</f>
        <v>47.030333928116235</v>
      </c>
      <c r="F184" s="221">
        <f>+Download!F189/'Per $100K GDP'!F$313*100</f>
        <v>48.462536588309845</v>
      </c>
      <c r="G184" s="221">
        <f>+Download!G189/'Per $100K GDP'!G$313*100</f>
        <v>46.426251729688516</v>
      </c>
      <c r="H184" s="221">
        <f>+Download!H189/'Per $100K GDP'!H$313*100</f>
        <v>46.599878567091679</v>
      </c>
      <c r="I184" s="221">
        <f>+Download!I189/'Per $100K GDP'!I$313*100</f>
        <v>47.185275384038974</v>
      </c>
      <c r="J184" s="221">
        <f>+Download!J189/'Per $100K GDP'!J$313*100</f>
        <v>48.654130199951496</v>
      </c>
      <c r="K184" s="221">
        <f>+Download!K189/'Per $100K GDP'!K$313*100</f>
        <v>46.906041531608778</v>
      </c>
      <c r="L184" s="221">
        <f>+Download!L189/'Per $100K GDP'!L$313*100</f>
        <v>46.69162576865628</v>
      </c>
      <c r="M184" s="221">
        <f>+Download!M189/'Per $100K GDP'!M$313*100</f>
        <v>47.145421903052068</v>
      </c>
      <c r="N184" s="221">
        <f>+Download!N189/'Per $100K GDP'!N$313*100</f>
        <v>47.644811145301453</v>
      </c>
      <c r="O184" s="221">
        <f>+Download!O189/'Per $100K GDP'!O$313*100</f>
        <v>51.324855567011994</v>
      </c>
      <c r="P184" s="221">
        <f>+Download!P189/'Per $100K GDP'!P$313*100</f>
        <v>55.185167917696241</v>
      </c>
      <c r="Q184" s="221">
        <f>+Download!Q189/'Per $100K GDP'!Q$313*100</f>
        <v>57.602025048197916</v>
      </c>
      <c r="R184" s="221">
        <f>+Download!R189/'Per $100K GDP'!R$313*100</f>
        <v>53.141237600377892</v>
      </c>
      <c r="S184" s="221">
        <f>+Download!S189/'Per $100K GDP'!S$313*100</f>
        <v>54.052272067937871</v>
      </c>
      <c r="T184" s="221">
        <f>+Download!T189/'Per $100K GDP'!T$313*100</f>
        <v>50.02318789717107</v>
      </c>
      <c r="U184" s="221">
        <f>+Download!U189/'Per $100K GDP'!U$313*100</f>
        <v>48.095058468502451</v>
      </c>
      <c r="V184" s="221">
        <f>+Download!V189/'Per $100K GDP'!V$313*100</f>
        <v>59.253137981864477</v>
      </c>
      <c r="W184" s="221">
        <f>+Download!W189/'Per $100K GDP'!W$313*100</f>
        <v>59.281846380316495</v>
      </c>
      <c r="X184" s="221">
        <f>+Download!X189/'Per $100K GDP'!X$313*100</f>
        <v>60.76939752862576</v>
      </c>
      <c r="Y184" s="221">
        <f>+Download!Y189/'Per $100K GDP'!Y$313*100</f>
        <v>61.715540578914485</v>
      </c>
      <c r="Z184" s="221">
        <f>+Download!Z189/'Per $100K GDP'!Z$313*100</f>
        <v>66.756152947990699</v>
      </c>
      <c r="AA184" s="221">
        <f>+Download!AA189/'Per $100K GDP'!AA$313*100</f>
        <v>70.161660372030639</v>
      </c>
      <c r="AB184" s="221">
        <f>+Download!AB189/'Per $100K GDP'!AB$313*100</f>
        <v>69.420776599440785</v>
      </c>
      <c r="AC184" s="221">
        <f>+Download!AC189/'Per $100K GDP'!AC$313*100</f>
        <v>68.423216876537168</v>
      </c>
      <c r="AD184" s="221">
        <f>+Download!AD189/'Per $100K GDP'!AD$313*100</f>
        <v>66.446469414747853</v>
      </c>
      <c r="AE184" s="221">
        <f>+Download!AE189/'Per $100K GDP'!AE$313*100</f>
        <v>63.876728874739051</v>
      </c>
      <c r="AF184" s="221">
        <f>+Download!AF189/'Per $100K GDP'!AF$313*100</f>
        <v>64.891136357474039</v>
      </c>
      <c r="AG184" s="221">
        <f>+Download!AG189/'Per $100K GDP'!AG$313*100</f>
        <v>69.512855021991598</v>
      </c>
      <c r="AH184" s="221">
        <f>+Download!AH189/'Per $100K GDP'!AH$313*100</f>
        <v>79.264790350373346</v>
      </c>
      <c r="AI184" s="221">
        <f>+Download!AI189/'Per $100K GDP'!AI$313*100</f>
        <v>80.849459009571362</v>
      </c>
      <c r="AJ184" s="221">
        <f>+Download!AJ189/'Per $100K GDP'!AJ$313*100</f>
        <v>77.734238506464337</v>
      </c>
      <c r="AK184" s="221">
        <f>+Download!AK189/'Per $100K GDP'!AK$313*100</f>
        <v>75.258117431369726</v>
      </c>
      <c r="AL184" s="221">
        <f>+Download!AL189/'Per $100K GDP'!AL$313*100</f>
        <v>69.65321271166782</v>
      </c>
      <c r="AM184" s="221"/>
      <c r="AN184" s="221">
        <f>+Download!AN189/'Per $100K GDP'!AN$313*100</f>
        <v>68.229079788712824</v>
      </c>
      <c r="AO184" s="222">
        <f>+Download!AO189/'Per $100K GDP'!AO$313*100</f>
        <v>60.027406524176463</v>
      </c>
    </row>
    <row r="185" spans="1:41">
      <c r="A185" s="99" t="s">
        <v>385</v>
      </c>
      <c r="B185" s="221">
        <f>+Download!B190/'Per $100K GDP'!B$313*100</f>
        <v>165.30594328856117</v>
      </c>
      <c r="C185" s="221">
        <f>+Download!C190/'Per $100K GDP'!C$313*100</f>
        <v>153.19066147859922</v>
      </c>
      <c r="D185" s="221">
        <f>+Download!D190/'Per $100K GDP'!D$313*100</f>
        <v>159.14616704805491</v>
      </c>
      <c r="E185" s="221">
        <f>+Download!E190/'Per $100K GDP'!E$313*100</f>
        <v>159.06194239102726</v>
      </c>
      <c r="F185" s="221">
        <f>+Download!F190/'Per $100K GDP'!F$313*100</f>
        <v>168.77395214098192</v>
      </c>
      <c r="G185" s="221">
        <f>+Download!G190/'Per $100K GDP'!G$313*100</f>
        <v>177.62842054728759</v>
      </c>
      <c r="H185" s="221">
        <f>+Download!H190/'Per $100K GDP'!H$313*100</f>
        <v>163.65614248127909</v>
      </c>
      <c r="I185" s="221">
        <f>+Download!I190/'Per $100K GDP'!I$313*100</f>
        <v>154.71618583739232</v>
      </c>
      <c r="J185" s="221">
        <f>+Download!J190/'Per $100K GDP'!J$313*100</f>
        <v>148.93851546482659</v>
      </c>
      <c r="K185" s="221">
        <f>+Download!K190/'Per $100K GDP'!K$313*100</f>
        <v>145.48610384993415</v>
      </c>
      <c r="L185" s="221">
        <f>+Download!L190/'Per $100K GDP'!L$313*100</f>
        <v>163.19761013365402</v>
      </c>
      <c r="M185" s="221">
        <f>+Download!M190/'Per $100K GDP'!M$313*100</f>
        <v>183.05206463195691</v>
      </c>
      <c r="N185" s="221">
        <f>+Download!N190/'Per $100K GDP'!N$313*100</f>
        <v>196.27700943428127</v>
      </c>
      <c r="O185" s="221">
        <f>+Download!O190/'Per $100K GDP'!O$313*100</f>
        <v>212.05872244316785</v>
      </c>
      <c r="P185" s="221">
        <f>+Download!P190/'Per $100K GDP'!P$313*100</f>
        <v>199.5120207624287</v>
      </c>
      <c r="Q185" s="221">
        <f>+Download!Q190/'Per $100K GDP'!Q$313*100</f>
        <v>192.67391720260784</v>
      </c>
      <c r="R185" s="221">
        <f>+Download!R190/'Per $100K GDP'!R$313*100</f>
        <v>171.76081580482924</v>
      </c>
      <c r="S185" s="221">
        <f>+Download!S190/'Per $100K GDP'!S$313*100</f>
        <v>166.06007859271568</v>
      </c>
      <c r="T185" s="221">
        <f>+Download!T190/'Per $100K GDP'!T$313*100</f>
        <v>159.09404259052678</v>
      </c>
      <c r="U185" s="221">
        <f>+Download!U190/'Per $100K GDP'!U$313*100</f>
        <v>153.90418709920783</v>
      </c>
      <c r="V185" s="221">
        <f>+Download!V190/'Per $100K GDP'!V$313*100</f>
        <v>143.67713405101176</v>
      </c>
      <c r="W185" s="221">
        <f>+Download!W190/'Per $100K GDP'!W$313*100</f>
        <v>130.86588507439146</v>
      </c>
      <c r="X185" s="221">
        <f>+Download!X190/'Per $100K GDP'!X$313*100</f>
        <v>122.45521373248458</v>
      </c>
      <c r="Y185" s="221">
        <f>+Download!Y190/'Per $100K GDP'!Y$313*100</f>
        <v>125.25793688355451</v>
      </c>
      <c r="Z185" s="221">
        <f>+Download!Z190/'Per $100K GDP'!Z$313*100</f>
        <v>123.86801386424442</v>
      </c>
      <c r="AA185" s="221">
        <f>+Download!AA190/'Per $100K GDP'!AA$313*100</f>
        <v>113.6564187638982</v>
      </c>
      <c r="AB185" s="221">
        <f>+Download!AB190/'Per $100K GDP'!AB$313*100</f>
        <v>121.08101848022103</v>
      </c>
      <c r="AC185" s="221">
        <f>+Download!AC190/'Per $100K GDP'!AC$313*100</f>
        <v>114.65679770965716</v>
      </c>
      <c r="AD185" s="221">
        <f>+Download!AD190/'Per $100K GDP'!AD$313*100</f>
        <v>105.89198155604433</v>
      </c>
      <c r="AE185" s="221">
        <f>+Download!AE190/'Per $100K GDP'!AE$313*100</f>
        <v>106.52870577885764</v>
      </c>
      <c r="AF185" s="221">
        <f>+Download!AF190/'Per $100K GDP'!AF$313*100</f>
        <v>116.59119872020824</v>
      </c>
      <c r="AG185" s="221">
        <f>+Download!AG190/'Per $100K GDP'!AG$313*100</f>
        <v>127.6275442953672</v>
      </c>
      <c r="AH185" s="221">
        <f>+Download!AH190/'Per $100K GDP'!AH$313*100</f>
        <v>124.13420279082339</v>
      </c>
      <c r="AI185" s="221">
        <f>+Download!AI190/'Per $100K GDP'!AI$313*100</f>
        <v>110.74698293799416</v>
      </c>
      <c r="AJ185" s="221">
        <f>+Download!AJ190/'Per $100K GDP'!AJ$313*100</f>
        <v>103.59157390305995</v>
      </c>
      <c r="AK185" s="221">
        <f>+Download!AK190/'Per $100K GDP'!AK$313*100</f>
        <v>99.079702803107068</v>
      </c>
      <c r="AL185" s="221">
        <f>+Download!AL190/'Per $100K GDP'!AL$313*100</f>
        <v>96.027603804221755</v>
      </c>
      <c r="AM185" s="221"/>
      <c r="AN185" s="221">
        <f>+Download!AN190/'Per $100K GDP'!AN$313*100</f>
        <v>97.731442869057545</v>
      </c>
      <c r="AO185" s="222">
        <f>+Download!AO190/'Per $100K GDP'!AO$313*100</f>
        <v>84.97802139132601</v>
      </c>
    </row>
    <row r="186" spans="1:41" ht="16">
      <c r="A186" s="205" t="s">
        <v>386</v>
      </c>
      <c r="B186" s="201">
        <f>+Download!B191/'Per $100K GDP'!B$313*100</f>
        <v>350.75937143358794</v>
      </c>
      <c r="C186" s="201">
        <f>+Download!C191/'Per $100K GDP'!C$313*100</f>
        <v>357.15953307392999</v>
      </c>
      <c r="D186" s="201">
        <f>+Download!D191/'Per $100K GDP'!D$313*100</f>
        <v>363.12929061784894</v>
      </c>
      <c r="E186" s="201">
        <f>+Download!E191/'Per $100K GDP'!E$313*100</f>
        <v>483.23986744838135</v>
      </c>
      <c r="F186" s="201">
        <f>+Download!F191/'Per $100K GDP'!F$313*100</f>
        <v>408.18974622046528</v>
      </c>
      <c r="G186" s="201">
        <f>+Download!G191/'Per $100K GDP'!G$313*100</f>
        <v>264.12696619694447</v>
      </c>
      <c r="H186" s="201">
        <f>+Download!H191/'Per $100K GDP'!H$313*100</f>
        <v>178.93645011131349</v>
      </c>
      <c r="I186" s="201">
        <f>+Download!I191/'Per $100K GDP'!I$313*100</f>
        <v>131.32259273136006</v>
      </c>
      <c r="J186" s="201">
        <f>+Download!J191/'Per $100K GDP'!J$313*100</f>
        <v>103.39278234606819</v>
      </c>
      <c r="K186" s="201">
        <f>+Download!K191/'Per $100K GDP'!K$313*100</f>
        <v>85.154436521048126</v>
      </c>
      <c r="L186" s="201">
        <f>+Download!L191/'Per $100K GDP'!L$313*100</f>
        <v>44.538418265407067</v>
      </c>
      <c r="M186" s="201">
        <f>+Download!M191/'Per $100K GDP'!M$313*100</f>
        <v>48.563734290843804</v>
      </c>
      <c r="N186" s="201">
        <f>+Download!N191/'Per $100K GDP'!N$313*100</f>
        <v>56.487336421736032</v>
      </c>
      <c r="O186" s="201">
        <f>+Download!O191/'Per $100K GDP'!O$313*100</f>
        <v>39.868414592232533</v>
      </c>
      <c r="P186" s="201">
        <f>+Download!P191/'Per $100K GDP'!P$313*100</f>
        <v>69.917789485135287</v>
      </c>
      <c r="Q186" s="201">
        <f>+Download!Q191/'Per $100K GDP'!Q$313*100</f>
        <v>63.562377665602142</v>
      </c>
      <c r="R186" s="201">
        <f>+Download!R191/'Per $100K GDP'!R$313*100</f>
        <v>72.494373280724673</v>
      </c>
      <c r="S186" s="201">
        <f>+Download!S191/'Per $100K GDP'!S$313*100</f>
        <v>65.089537674394066</v>
      </c>
      <c r="T186" s="201">
        <f>+Download!T191/'Per $100K GDP'!T$313*100</f>
        <v>35.584021658749357</v>
      </c>
      <c r="U186" s="201">
        <f>+Download!U191/'Per $100K GDP'!U$313*100</f>
        <v>17.38730667672576</v>
      </c>
      <c r="V186" s="201">
        <f>+Download!V191/'Per $100K GDP'!V$313*100</f>
        <v>14.182337963996963</v>
      </c>
      <c r="W186" s="201">
        <f>+Download!W191/'Per $100K GDP'!W$313*100</f>
        <v>9.5788864938751903</v>
      </c>
      <c r="X186" s="201">
        <f>+Download!X191/'Per $100K GDP'!X$313*100</f>
        <v>-7.4988667941112714</v>
      </c>
      <c r="Y186" s="201">
        <f>+Download!Y191/'Per $100K GDP'!Y$313*100</f>
        <v>8.5190163375802208E-2</v>
      </c>
      <c r="Z186" s="201">
        <f>+Download!Z191/'Per $100K GDP'!Z$313*100</f>
        <v>4.3670531125596446</v>
      </c>
      <c r="AA186" s="201">
        <f>+Download!AA191/'Per $100K GDP'!AA$313*100</f>
        <v>-6.3975856835268781</v>
      </c>
      <c r="AB186" s="201">
        <f>+Download!AB191/'Per $100K GDP'!AB$313*100</f>
        <v>-1.2160217064010721</v>
      </c>
      <c r="AC186" s="201">
        <f>+Download!AC191/'Per $100K GDP'!AC$313*100</f>
        <v>3.4137901605257239</v>
      </c>
      <c r="AD186" s="201">
        <f>+Download!AD191/'Per $100K GDP'!AD$313*100</f>
        <v>5.7363332773096953</v>
      </c>
      <c r="AE186" s="201">
        <f>+Download!AE191/'Per $100K GDP'!AE$313*100</f>
        <v>-5.948516012818633</v>
      </c>
      <c r="AF186" s="201">
        <f>+Download!AF191/'Per $100K GDP'!AF$313*100</f>
        <v>4.2772701390960117</v>
      </c>
      <c r="AG186" s="201">
        <f>+Download!AG191/'Per $100K GDP'!AG$313*100</f>
        <v>32.987387787382239</v>
      </c>
      <c r="AH186" s="201">
        <f>+Download!AH191/'Per $100K GDP'!AH$313*100</f>
        <v>78.507956887522383</v>
      </c>
      <c r="AI186" s="201">
        <f>+Download!AI191/'Per $100K GDP'!AI$313*100</f>
        <v>79.158863920099876</v>
      </c>
      <c r="AJ186" s="201">
        <f>+Download!AJ191/'Per $100K GDP'!AJ$313*100</f>
        <v>92.709529276693459</v>
      </c>
      <c r="AK186" s="201">
        <f>+Download!AK191/'Per $100K GDP'!AK$313*100</f>
        <v>66.591884980942737</v>
      </c>
      <c r="AL186" s="201">
        <f>+Download!AL191/'Per $100K GDP'!AL$313*100</f>
        <v>30.561354674089536</v>
      </c>
      <c r="AM186" s="201"/>
      <c r="AN186" s="201">
        <f>+Download!AN191/'Per $100K GDP'!AN$313*100</f>
        <v>54.973589102029472</v>
      </c>
      <c r="AO186" s="218">
        <f>+Download!AO191/'Per $100K GDP'!AO$313*100</f>
        <v>26.476659963339323</v>
      </c>
    </row>
    <row r="187" spans="1:41">
      <c r="A187" s="99" t="s">
        <v>387</v>
      </c>
      <c r="B187" s="221">
        <f>+Download!B192/'Per $100K GDP'!B$313*100</f>
        <v>266.65788780616276</v>
      </c>
      <c r="C187" s="221">
        <f>+Download!C192/'Per $100K GDP'!C$313*100</f>
        <v>278.79377431906613</v>
      </c>
      <c r="D187" s="221">
        <f>+Download!D192/'Per $100K GDP'!D$313*100</f>
        <v>299.16332951945077</v>
      </c>
      <c r="E187" s="221">
        <f>+Download!E192/'Per $100K GDP'!E$313*100</f>
        <v>325.07009941371399</v>
      </c>
      <c r="F187" s="221">
        <f>+Download!F192/'Per $100K GDP'!F$313*100</f>
        <v>249.34367361718822</v>
      </c>
      <c r="G187" s="221">
        <f>+Download!G192/'Per $100K GDP'!G$313*100</f>
        <v>173.47716811160373</v>
      </c>
      <c r="H187" s="221">
        <f>+Download!H192/'Per $100K GDP'!H$313*100</f>
        <v>82.346690953248327</v>
      </c>
      <c r="I187" s="221">
        <f>+Download!I192/'Per $100K GDP'!I$313*100</f>
        <v>61.235481453727992</v>
      </c>
      <c r="J187" s="221">
        <f>+Download!J192/'Per $100K GDP'!J$313*100</f>
        <v>62.586803641895017</v>
      </c>
      <c r="K187" s="221">
        <f>+Download!K192/'Per $100K GDP'!K$313*100</f>
        <v>48.474455760262664</v>
      </c>
      <c r="L187" s="221">
        <f>+Download!L192/'Per $100K GDP'!L$313*100</f>
        <v>14.47110628309829</v>
      </c>
      <c r="M187" s="221">
        <f>+Download!M192/'Per $100K GDP'!M$313*100</f>
        <v>22.082585278276483</v>
      </c>
      <c r="N187" s="221">
        <f>+Download!N192/'Per $100K GDP'!N$313*100</f>
        <v>33.408852669664896</v>
      </c>
      <c r="O187" s="221">
        <f>+Download!O192/'Per $100K GDP'!O$313*100</f>
        <v>31.832539565637219</v>
      </c>
      <c r="P187" s="221">
        <f>+Download!P192/'Per $100K GDP'!P$313*100</f>
        <v>50.134427401432859</v>
      </c>
      <c r="Q187" s="221">
        <f>+Download!Q192/'Per $100K GDP'!Q$313*100</f>
        <v>48.359799261210618</v>
      </c>
      <c r="R187" s="221">
        <f>+Download!R192/'Per $100K GDP'!R$313*100</f>
        <v>54.16932951735253</v>
      </c>
      <c r="S187" s="221">
        <f>+Download!S192/'Per $100K GDP'!S$313*100</f>
        <v>47.261122979138648</v>
      </c>
      <c r="T187" s="221">
        <f>+Download!T192/'Per $100K GDP'!T$313*100</f>
        <v>20.668563478435257</v>
      </c>
      <c r="U187" s="221">
        <f>+Download!U192/'Per $100K GDP'!U$313*100</f>
        <v>7.3792908336476799</v>
      </c>
      <c r="V187" s="221">
        <f>+Download!V192/'Per $100K GDP'!V$313*100</f>
        <v>2.0212623397507485</v>
      </c>
      <c r="W187" s="221">
        <f>+Download!W192/'Per $100K GDP'!W$313*100</f>
        <v>-1.2407339256611114</v>
      </c>
      <c r="X187" s="221">
        <f>+Download!X192/'Per $100K GDP'!X$313*100</f>
        <v>-17.914507006168581</v>
      </c>
      <c r="Y187" s="221">
        <f>+Download!Y192/'Per $100K GDP'!Y$313*100</f>
        <v>-10.838081896143725</v>
      </c>
      <c r="Z187" s="221">
        <f>+Download!Z192/'Per $100K GDP'!Z$313*100</f>
        <v>-7.38261820923241</v>
      </c>
      <c r="AA187" s="221">
        <f>+Download!AA192/'Per $100K GDP'!AA$313*100</f>
        <v>-18.09854929229466</v>
      </c>
      <c r="AB187" s="221">
        <f>+Download!AB192/'Per $100K GDP'!AB$313*100</f>
        <v>-12.706185993415284</v>
      </c>
      <c r="AC187" s="221">
        <f>+Download!AC192/'Per $100K GDP'!AC$313*100</f>
        <v>-7.2077524071099939</v>
      </c>
      <c r="AD187" s="221">
        <f>+Download!AD192/'Per $100K GDP'!AD$313*100</f>
        <v>1.709938836803145</v>
      </c>
      <c r="AE187" s="221">
        <f>+Download!AE192/'Per $100K GDP'!AE$313*100</f>
        <v>-13.844961565046185</v>
      </c>
      <c r="AF187" s="221">
        <f>+Download!AF192/'Per $100K GDP'!AF$313*100</f>
        <v>-2.7995444808980237</v>
      </c>
      <c r="AG187" s="221">
        <f>+Download!AG192/'Per $100K GDP'!AG$313*100</f>
        <v>14.22862930639768</v>
      </c>
      <c r="AH187" s="221">
        <f>+Download!AH192/'Per $100K GDP'!AH$313*100</f>
        <v>39.199918910700411</v>
      </c>
      <c r="AI187" s="221">
        <f>+Download!AI192/'Per $100K GDP'!AI$313*100</f>
        <v>52.56450270495214</v>
      </c>
      <c r="AJ187" s="221">
        <f>+Download!AJ192/'Per $100K GDP'!AJ$313*100</f>
        <v>56.263415364648331</v>
      </c>
      <c r="AK187" s="221">
        <f>+Download!AK192/'Per $100K GDP'!AK$313*100</f>
        <v>54.506199642977762</v>
      </c>
      <c r="AL187" s="221">
        <f>+Download!AL192/'Per $100K GDP'!AL$313*100</f>
        <v>23.521224773834376</v>
      </c>
      <c r="AM187" s="221"/>
      <c r="AN187" s="221">
        <f>+Download!AN192/'Per $100K GDP'!AN$313*100</f>
        <v>41.723658604392547</v>
      </c>
      <c r="AO187" s="222">
        <f>+Download!AO192/'Per $100K GDP'!AO$313*100</f>
        <v>15.153672296275204</v>
      </c>
    </row>
    <row r="188" spans="1:41">
      <c r="A188" s="99" t="s">
        <v>388</v>
      </c>
      <c r="B188" s="221">
        <f>+Download!B193/'Per $100K GDP'!B$313*100</f>
        <v>9.7006408568167863</v>
      </c>
      <c r="C188" s="221">
        <f>+Download!C193/'Per $100K GDP'!C$313*100</f>
        <v>9.8054474708171213</v>
      </c>
      <c r="D188" s="221">
        <f>+Download!D193/'Per $100K GDP'!D$313*100</f>
        <v>20.344679633867273</v>
      </c>
      <c r="E188" s="221">
        <f>+Download!E193/'Per $100K GDP'!E$313*100</f>
        <v>23.260260005098139</v>
      </c>
      <c r="F188" s="221">
        <f>+Download!F193/'Per $100K GDP'!F$313*100</f>
        <v>15.57077763360391</v>
      </c>
      <c r="G188" s="221">
        <f>+Download!G193/'Per $100K GDP'!G$313*100</f>
        <v>13.470390556606704</v>
      </c>
      <c r="H188" s="221">
        <f>+Download!H193/'Per $100K GDP'!H$313*100</f>
        <v>13.332321392430682</v>
      </c>
      <c r="I188" s="221">
        <f>+Download!I193/'Per $100K GDP'!I$313*100</f>
        <v>11.497751967028851</v>
      </c>
      <c r="J188" s="221">
        <f>+Download!J193/'Per $100K GDP'!J$313*100</f>
        <v>11.353365225634354</v>
      </c>
      <c r="K188" s="221">
        <f>+Download!K193/'Per $100K GDP'!K$313*100</f>
        <v>5.8763253100232129</v>
      </c>
      <c r="L188" s="221">
        <f>+Download!L193/'Per $100K GDP'!L$313*100</f>
        <v>6.6342069019029699</v>
      </c>
      <c r="M188" s="221">
        <f>+Download!M193/'Per $100K GDP'!M$313*100</f>
        <v>5.9784560143626573</v>
      </c>
      <c r="N188" s="221">
        <f>+Download!N193/'Per $100K GDP'!N$313*100</f>
        <v>6.1711696479897205</v>
      </c>
      <c r="O188" s="221">
        <f>+Download!O193/'Per $100K GDP'!O$313*100</f>
        <v>6.3174088803783892</v>
      </c>
      <c r="P188" s="221">
        <f>+Download!P193/'Per $100K GDP'!P$313*100</f>
        <v>7.2730663434192735</v>
      </c>
      <c r="Q188" s="221">
        <f>+Download!Q193/'Per $100K GDP'!Q$313*100</f>
        <v>7.6675153423891445</v>
      </c>
      <c r="R188" s="221">
        <f>+Download!R193/'Per $100K GDP'!R$313*100</f>
        <v>8.0858039956653407</v>
      </c>
      <c r="S188" s="221">
        <f>+Download!S193/'Per $100K GDP'!S$313*100</f>
        <v>8.8482738613286926</v>
      </c>
      <c r="T188" s="221">
        <f>+Download!T193/'Per $100K GDP'!T$313*100</f>
        <v>7.8212150458117646</v>
      </c>
      <c r="U188" s="221">
        <f>+Download!U193/'Per $100K GDP'!U$313*100</f>
        <v>6.7427385892116183</v>
      </c>
      <c r="V188" s="221">
        <f>+Download!V193/'Per $100K GDP'!V$313*100</f>
        <v>6.934828248537098</v>
      </c>
      <c r="W188" s="221">
        <f>+Download!W193/'Per $100K GDP'!W$313*100</f>
        <v>6.161610851164502</v>
      </c>
      <c r="X188" s="221">
        <f>+Download!X193/'Per $100K GDP'!X$313*100</f>
        <v>6.5627401903785891</v>
      </c>
      <c r="Y188" s="221">
        <f>+Download!Y193/'Per $100K GDP'!Y$313*100</f>
        <v>7.1938360184010746</v>
      </c>
      <c r="Z188" s="221">
        <f>+Download!Z193/'Per $100K GDP'!Z$313*100</f>
        <v>8.072152911215511</v>
      </c>
      <c r="AA188" s="221">
        <f>+Download!AA193/'Per $100K GDP'!AA$313*100</f>
        <v>7.9153577353429112</v>
      </c>
      <c r="AB188" s="221">
        <f>+Download!AB193/'Per $100K GDP'!AB$313*100</f>
        <v>7.660109524676141</v>
      </c>
      <c r="AC188" s="221">
        <f>+Download!AC193/'Per $100K GDP'!AC$313*100</f>
        <v>6.850856163055032</v>
      </c>
      <c r="AD188" s="221">
        <f>+Download!AD193/'Per $100K GDP'!AD$313*100</f>
        <v>5.458650902102347</v>
      </c>
      <c r="AE188" s="221">
        <f>+Download!AE193/'Per $100K GDP'!AE$313*100</f>
        <v>4.0494592575525905</v>
      </c>
      <c r="AF188" s="221">
        <f>+Download!AF193/'Per $100K GDP'!AF$313*100</f>
        <v>2.7724302486375101</v>
      </c>
      <c r="AG188" s="221">
        <f>+Download!AG193/'Per $100K GDP'!AG$313*100</f>
        <v>9.9343720949592775</v>
      </c>
      <c r="AH188" s="221">
        <f>+Download!AH193/'Per $100K GDP'!AH$313*100</f>
        <v>33.766935838091698</v>
      </c>
      <c r="AI188" s="221">
        <f>+Download!AI193/'Per $100K GDP'!AI$313*100</f>
        <v>43.799417394923012</v>
      </c>
      <c r="AJ188" s="221">
        <f>+Download!AJ193/'Per $100K GDP'!AJ$313*100</f>
        <v>30.830379873209207</v>
      </c>
      <c r="AK188" s="221">
        <f>+Download!AK193/'Per $100K GDP'!AK$313*100</f>
        <v>7.4781685723934972</v>
      </c>
      <c r="AL188" s="221">
        <f>+Download!AL193/'Per $100K GDP'!AL$313*100</f>
        <v>5.2771978659243794</v>
      </c>
      <c r="AM188" s="221"/>
      <c r="AN188" s="221">
        <f>+Download!AN193/'Per $100K GDP'!AN$313*100</f>
        <v>7.239366138448708</v>
      </c>
      <c r="AO188" s="222">
        <f>+Download!AO193/'Per $100K GDP'!AO$313*100</f>
        <v>7.6124290366784715</v>
      </c>
    </row>
    <row r="189" spans="1:41">
      <c r="A189" s="99" t="s">
        <v>389</v>
      </c>
      <c r="B189" s="221">
        <f>+Download!B194/'Per $100K GDP'!B$313*100</f>
        <v>39.373189360021073</v>
      </c>
      <c r="C189" s="221">
        <f>+Download!C194/'Per $100K GDP'!C$313*100</f>
        <v>39.72762645914397</v>
      </c>
      <c r="D189" s="221">
        <f>+Download!D194/'Per $100K GDP'!D$313*100</f>
        <v>12.228260869565217</v>
      </c>
      <c r="E189" s="221">
        <f>+Download!E194/'Per $100K GDP'!E$313*100</f>
        <v>104.51185317359165</v>
      </c>
      <c r="F189" s="221">
        <f>+Download!F194/'Per $100K GDP'!F$313*100</f>
        <v>116.99206373155495</v>
      </c>
      <c r="G189" s="221">
        <f>+Download!G194/'Per $100K GDP'!G$313*100</f>
        <v>52.384852164581631</v>
      </c>
      <c r="H189" s="221">
        <f>+Download!H194/'Per $100K GDP'!H$313*100</f>
        <v>63.701679821898395</v>
      </c>
      <c r="I189" s="221">
        <f>+Download!I194/'Per $100K GDP'!I$313*100</f>
        <v>43.040464593480706</v>
      </c>
      <c r="J189" s="221">
        <f>+Download!J194/'Per $100K GDP'!J$313*100</f>
        <v>13.161085513987786</v>
      </c>
      <c r="K189" s="221">
        <f>+Download!K194/'Per $100K GDP'!K$313*100</f>
        <v>16.47880549572346</v>
      </c>
      <c r="L189" s="221">
        <f>+Download!L194/'Per $100K GDP'!L$313*100</f>
        <v>11.018214971581539</v>
      </c>
      <c r="M189" s="221">
        <f>+Download!M194/'Per $100K GDP'!M$313*100</f>
        <v>11.149012567324954</v>
      </c>
      <c r="N189" s="221">
        <f>+Download!N194/'Per $100K GDP'!N$313*100</f>
        <v>7.4730328340039893</v>
      </c>
      <c r="O189" s="221">
        <f>+Download!O194/'Per $100K GDP'!O$313*100</f>
        <v>-3.8460908986759628</v>
      </c>
      <c r="P189" s="221">
        <f>+Download!P194/'Per $100K GDP'!P$313*100</f>
        <v>4.957496075963137</v>
      </c>
      <c r="Q189" s="221">
        <f>+Download!Q194/'Per $100K GDP'!Q$313*100</f>
        <v>4.9448851344390654</v>
      </c>
      <c r="R189" s="221">
        <f>+Download!R194/'Per $100K GDP'!R$313*100</f>
        <v>3.8206118536219398</v>
      </c>
      <c r="S189" s="221">
        <f>+Download!S194/'Per $100K GDP'!S$313*100</f>
        <v>2.9406334889363608</v>
      </c>
      <c r="T189" s="221">
        <f>+Download!T194/'Per $100K GDP'!T$313*100</f>
        <v>1.7672937843901584</v>
      </c>
      <c r="U189" s="221">
        <f>+Download!U194/'Per $100K GDP'!U$313*100</f>
        <v>0.27112410411165594</v>
      </c>
      <c r="V189" s="221">
        <f>+Download!V194/'Per $100K GDP'!V$313*100</f>
        <v>2.6019564926073167</v>
      </c>
      <c r="W189" s="221">
        <f>+Download!W194/'Per $100K GDP'!W$313*100</f>
        <v>2.3658062141843224</v>
      </c>
      <c r="X189" s="221">
        <f>+Download!X194/'Per $100K GDP'!X$313*100</f>
        <v>1.5963422084704675</v>
      </c>
      <c r="Y189" s="221">
        <f>+Download!Y194/'Per $100K GDP'!Y$313*100</f>
        <v>1.5050262196391722</v>
      </c>
      <c r="Z189" s="221">
        <f>+Download!Z194/'Per $100K GDP'!Z$313*100</f>
        <v>1.5537515284685894</v>
      </c>
      <c r="AA189" s="221">
        <f>+Download!AA194/'Per $100K GDP'!AA$313*100</f>
        <v>1.606014612968127</v>
      </c>
      <c r="AB189" s="221">
        <f>+Download!AB194/'Per $100K GDP'!AB$313*100</f>
        <v>1.3070165279684991</v>
      </c>
      <c r="AC189" s="221">
        <f>+Download!AC194/'Per $100K GDP'!AC$313*100</f>
        <v>1.256895468193562</v>
      </c>
      <c r="AD189" s="221">
        <f>+Download!AD194/'Per $100K GDP'!AD$313*100</f>
        <v>-3.2225770385905426</v>
      </c>
      <c r="AE189" s="221">
        <f>+Download!AE194/'Per $100K GDP'!AE$313*100</f>
        <v>1.3614561296944054</v>
      </c>
      <c r="AF189" s="221">
        <f>+Download!AF194/'Per $100K GDP'!AF$313*100</f>
        <v>1.2133618936579811</v>
      </c>
      <c r="AG189" s="221">
        <f>+Download!AG194/'Per $100K GDP'!AG$313*100</f>
        <v>5.2308076533514631</v>
      </c>
      <c r="AH189" s="221">
        <f>+Download!AH194/'Per $100K GDP'!AH$313*100</f>
        <v>1.3447308848869819</v>
      </c>
      <c r="AI189" s="221">
        <f>+Download!AI194/'Per $100K GDP'!AI$313*100</f>
        <v>-21.21696837286725</v>
      </c>
      <c r="AJ189" s="221">
        <f>+Download!AJ194/'Per $100K GDP'!AJ$313*100</f>
        <v>2.3398891828483004</v>
      </c>
      <c r="AK189" s="221">
        <f>+Download!AK194/'Per $100K GDP'!AK$313*100</f>
        <v>1.308679500168862</v>
      </c>
      <c r="AL189" s="221">
        <f>+Download!AL194/'Per $100K GDP'!AL$313*100</f>
        <v>-0.81187659475759688</v>
      </c>
      <c r="AM189" s="221"/>
      <c r="AN189" s="221">
        <f>+Download!AN194/'Per $100K GDP'!AN$313*100</f>
        <v>2.5576869613566862</v>
      </c>
      <c r="AO189" s="222">
        <f>+Download!AO194/'Per $100K GDP'!AO$313*100</f>
        <v>1.2502002099980423</v>
      </c>
    </row>
    <row r="190" spans="1:41">
      <c r="A190" s="99" t="s">
        <v>390</v>
      </c>
      <c r="B190" s="221">
        <f>+Download!B195/'Per $100K GDP'!B$313*100</f>
        <v>35.027653410587305</v>
      </c>
      <c r="C190" s="221">
        <f>+Download!C195/'Per $100K GDP'!C$313*100</f>
        <v>28.871595330739297</v>
      </c>
      <c r="D190" s="221">
        <f>+Download!D195/'Per $100K GDP'!D$313*100</f>
        <v>31.357265446224254</v>
      </c>
      <c r="E190" s="221">
        <f>+Download!E195/'Per $100K GDP'!E$313*100</f>
        <v>30.397654855977567</v>
      </c>
      <c r="F190" s="221">
        <f>+Download!F195/'Per $100K GDP'!F$313*100</f>
        <v>26.283231238118226</v>
      </c>
      <c r="G190" s="221">
        <f>+Download!G195/'Per $100K GDP'!G$313*100</f>
        <v>24.79455536415238</v>
      </c>
      <c r="H190" s="221">
        <f>+Download!H195/'Per $100K GDP'!H$313*100</f>
        <v>19.555757943736086</v>
      </c>
      <c r="I190" s="221">
        <f>+Download!I195/'Per $100K GDP'!I$313*100</f>
        <v>15.548894717122518</v>
      </c>
      <c r="J190" s="221">
        <f>+Download!J195/'Per $100K GDP'!J$313*100</f>
        <v>16.291527964551044</v>
      </c>
      <c r="K190" s="221">
        <f>+Download!K195/'Per $100K GDP'!K$313*100</f>
        <v>14.303937765323408</v>
      </c>
      <c r="L190" s="221">
        <f>+Download!L195/'Per $100K GDP'!L$313*100</f>
        <v>12.41489010882427</v>
      </c>
      <c r="M190" s="221">
        <f>+Download!M195/'Per $100K GDP'!M$313*100</f>
        <v>9.353680430879713</v>
      </c>
      <c r="N190" s="221">
        <f>+Download!N195/'Per $100K GDP'!N$313*100</f>
        <v>9.4342812700774346</v>
      </c>
      <c r="O190" s="221">
        <f>+Download!O195/'Per $100K GDP'!O$313*100</f>
        <v>5.5645570448928812</v>
      </c>
      <c r="P190" s="221">
        <f>+Download!P195/'Per $100K GDP'!P$313*100</f>
        <v>7.5527996643200144</v>
      </c>
      <c r="Q190" s="221">
        <f>+Download!Q195/'Per $100K GDP'!Q$313*100</f>
        <v>2.5901779275633197</v>
      </c>
      <c r="R190" s="221">
        <f>+Download!R195/'Per $100K GDP'!R$313*100</f>
        <v>6.4186279140848592</v>
      </c>
      <c r="S190" s="221">
        <f>+Download!S195/'Per $100K GDP'!S$313*100</f>
        <v>6.0395073449903736</v>
      </c>
      <c r="T190" s="221">
        <f>+Download!T195/'Per $100K GDP'!T$313*100</f>
        <v>5.3269493501121792</v>
      </c>
      <c r="U190" s="221">
        <f>+Download!U195/'Per $100K GDP'!U$313*100</f>
        <v>2.9941531497548093</v>
      </c>
      <c r="V190" s="221">
        <f>+Download!V195/'Per $100K GDP'!V$313*100</f>
        <v>2.6242908831018004</v>
      </c>
      <c r="W190" s="221">
        <f>+Download!W195/'Per $100K GDP'!W$313*100</f>
        <v>2.2922033541874769</v>
      </c>
      <c r="X190" s="221">
        <f>+Download!X195/'Per $100K GDP'!X$313*100</f>
        <v>2.2565578132082535</v>
      </c>
      <c r="Y190" s="221">
        <f>+Download!Y195/'Per $100K GDP'!Y$313*100</f>
        <v>2.2244098214792798</v>
      </c>
      <c r="Z190" s="221">
        <f>+Download!Z195/'Per $100K GDP'!Z$313*100</f>
        <v>2.1237668821079536</v>
      </c>
      <c r="AA190" s="221">
        <f>+Download!AA195/'Per $100K GDP'!AA$313*100</f>
        <v>2.1795912604567436</v>
      </c>
      <c r="AB190" s="221">
        <f>+Download!AB195/'Per $100K GDP'!AB$313*100</f>
        <v>2.5230382343695714</v>
      </c>
      <c r="AC190" s="221">
        <f>+Download!AC195/'Per $100K GDP'!AC$313*100</f>
        <v>2.513790936387124</v>
      </c>
      <c r="AD190" s="221">
        <f>+Download!AD195/'Per $100K GDP'!AD$313*100</f>
        <v>1.7903205769947459</v>
      </c>
      <c r="AE190" s="221">
        <f>+Download!AE195/'Per $100K GDP'!AE$313*100</f>
        <v>2.4855301649805557</v>
      </c>
      <c r="AF190" s="221">
        <f>+Download!AF195/'Per $100K GDP'!AF$313*100</f>
        <v>3.091022477698544</v>
      </c>
      <c r="AG190" s="221">
        <f>+Download!AG195/'Per $100K GDP'!AG$313*100</f>
        <v>3.5935787326738167</v>
      </c>
      <c r="AH190" s="221">
        <f>+Download!AH195/'Per $100K GDP'!AH$313*100</f>
        <v>4.1963712538432949</v>
      </c>
      <c r="AI190" s="221">
        <f>+Download!AI195/'Per $100K GDP'!AI$313*100</f>
        <v>4.0119121930919679</v>
      </c>
      <c r="AJ190" s="221">
        <f>+Download!AJ195/'Per $100K GDP'!AJ$313*100</f>
        <v>3.2758448559876205</v>
      </c>
      <c r="AK190" s="221">
        <f>+Download!AK195/'Per $100K GDP'!AK$313*100</f>
        <v>3.2988372654026152</v>
      </c>
      <c r="AL190" s="221">
        <f>+Download!AL195/'Per $100K GDP'!AL$313*100</f>
        <v>2.5748086290883787</v>
      </c>
      <c r="AM190" s="221"/>
      <c r="AN190" s="221">
        <f>+Download!AN195/'Per $100K GDP'!AN$313*100</f>
        <v>3.4528773978315259</v>
      </c>
      <c r="AO190" s="222">
        <f>+Download!AO195/'Per $100K GDP'!AO$313*100</f>
        <v>2.4603584203876063</v>
      </c>
    </row>
    <row r="191" spans="1:41" ht="16">
      <c r="A191" s="205" t="s">
        <v>373</v>
      </c>
      <c r="B191" s="201">
        <f>+Download!B196/'Per $100K GDP'!B$313*100</f>
        <v>482.09112457203059</v>
      </c>
      <c r="C191" s="201">
        <f>+Download!C196/'Per $100K GDP'!C$313*100</f>
        <v>472.17898832684824</v>
      </c>
      <c r="D191" s="201">
        <f>+Download!D196/'Per $100K GDP'!D$313*100</f>
        <v>495.49485125858121</v>
      </c>
      <c r="E191" s="201">
        <f>+Download!E196/'Per $100K GDP'!E$313*100</f>
        <v>432.32220239612536</v>
      </c>
      <c r="F191" s="201">
        <f>+Download!F196/'Per $100K GDP'!F$313*100</f>
        <v>392.22668155345667</v>
      </c>
      <c r="G191" s="201">
        <f>+Download!G196/'Per $100K GDP'!G$313*100</f>
        <v>357.85490384343848</v>
      </c>
      <c r="H191" s="201">
        <f>+Download!H196/'Per $100K GDP'!H$313*100</f>
        <v>318.40720501922686</v>
      </c>
      <c r="I191" s="201">
        <f>+Download!I196/'Per $100K GDP'!I$313*100</f>
        <v>312.50000000000006</v>
      </c>
      <c r="J191" s="201">
        <f>+Download!J196/'Per $100K GDP'!J$313*100</f>
        <v>300.4342937765922</v>
      </c>
      <c r="K191" s="201">
        <f>+Download!K196/'Per $100K GDP'!K$313*100</f>
        <v>279.28229364896799</v>
      </c>
      <c r="L191" s="201">
        <f>+Download!L196/'Per $100K GDP'!L$313*100</f>
        <v>283.23407887334866</v>
      </c>
      <c r="M191" s="201">
        <f>+Download!M196/'Per $100K GDP'!M$313*100</f>
        <v>290.28725314183123</v>
      </c>
      <c r="N191" s="201">
        <f>+Download!N196/'Per $100K GDP'!N$313*100</f>
        <v>288.35424204510872</v>
      </c>
      <c r="O191" s="201">
        <f>+Download!O196/'Per $100K GDP'!O$313*100</f>
        <v>303.49748776615763</v>
      </c>
      <c r="P191" s="201">
        <f>+Download!P196/'Per $100K GDP'!P$313*100</f>
        <v>310.83034174087373</v>
      </c>
      <c r="Q191" s="201">
        <f>+Download!Q196/'Per $100K GDP'!Q$313*100</f>
        <v>297.63499094909423</v>
      </c>
      <c r="R191" s="201">
        <f>+Download!R196/'Per $100K GDP'!R$313*100</f>
        <v>291.75581427658449</v>
      </c>
      <c r="S191" s="201">
        <f>+Download!S196/'Per $100K GDP'!S$313*100</f>
        <v>288.64361631985656</v>
      </c>
      <c r="T191" s="201">
        <f>+Download!T196/'Per $100K GDP'!T$313*100</f>
        <v>269.51856911873455</v>
      </c>
      <c r="U191" s="201">
        <f>+Download!U196/'Per $100K GDP'!U$313*100</f>
        <v>249.9174839683138</v>
      </c>
      <c r="V191" s="201">
        <f>+Download!V196/'Per $100K GDP'!V$313*100</f>
        <v>248.78277571805066</v>
      </c>
      <c r="W191" s="201">
        <f>+Download!W196/'Per $100K GDP'!W$313*100</f>
        <v>251.75332527206771</v>
      </c>
      <c r="X191" s="201">
        <f>+Download!X196/'Per $100K GDP'!X$313*100</f>
        <v>246.37866813819195</v>
      </c>
      <c r="Y191" s="201">
        <f>+Download!Y196/'Per $100K GDP'!Y$313*100</f>
        <v>241.67502792344243</v>
      </c>
      <c r="Z191" s="201">
        <f>+Download!Z196/'Per $100K GDP'!Z$313*100</f>
        <v>270.53664187406338</v>
      </c>
      <c r="AA191" s="201">
        <f>+Download!AA196/'Per $100K GDP'!AA$313*100</f>
        <v>261.78920616991991</v>
      </c>
      <c r="AB191" s="201">
        <f>+Download!AB196/'Per $100K GDP'!AB$313*100</f>
        <v>253.9086411991463</v>
      </c>
      <c r="AC191" s="201">
        <f>+Download!AC196/'Per $100K GDP'!AC$313*100</f>
        <v>217.10929559543484</v>
      </c>
      <c r="AD191" s="201">
        <f>+Download!AD196/'Per $100K GDP'!AD$313*100</f>
        <v>241.32790634796524</v>
      </c>
      <c r="AE191" s="201">
        <f>+Download!AE196/'Per $100K GDP'!AE$313*100</f>
        <v>221.47051225659609</v>
      </c>
      <c r="AF191" s="201">
        <f>+Download!AF196/'Per $100K GDP'!AF$313*100</f>
        <v>215.69371763238524</v>
      </c>
      <c r="AG191" s="201">
        <f>+Download!AG196/'Per $100K GDP'!AG$313*100</f>
        <v>246.78451014943184</v>
      </c>
      <c r="AH191" s="201">
        <f>+Download!AH196/'Per $100K GDP'!AH$313*100</f>
        <v>295.07720377065243</v>
      </c>
      <c r="AI191" s="201">
        <f>+Download!AI196/'Per $100K GDP'!AI$313*100</f>
        <v>295.67857885975866</v>
      </c>
      <c r="AJ191" s="201">
        <f>+Download!AJ196/'Per $100K GDP'!AJ$313*100</f>
        <v>259.76513752308688</v>
      </c>
      <c r="AK191" s="201">
        <f>+Download!AK196/'Per $100K GDP'!AK$313*100</f>
        <v>230.04414531770158</v>
      </c>
      <c r="AL191" s="201">
        <f>+Download!AL196/'Per $100K GDP'!AL$313*100</f>
        <v>209.75991649269309</v>
      </c>
      <c r="AM191" s="201"/>
      <c r="AN191" s="201">
        <f>+Download!AN196/'Per $100K GDP'!AN$313*100</f>
        <v>232.09897136502642</v>
      </c>
      <c r="AO191" s="218">
        <f>+Download!AO196/'Per $100K GDP'!AO$313*100</f>
        <v>202.10976846826</v>
      </c>
    </row>
    <row r="192" spans="1:41">
      <c r="A192" s="99" t="s">
        <v>374</v>
      </c>
      <c r="B192" s="221">
        <f>+Download!B197/'Per $100K GDP'!B$313*100</f>
        <v>150.6013519445176</v>
      </c>
      <c r="C192" s="221">
        <f>+Download!C197/'Per $100K GDP'!C$313*100</f>
        <v>149.92217898832683</v>
      </c>
      <c r="D192" s="221">
        <f>+Download!D197/'Per $100K GDP'!D$313*100</f>
        <v>150.99399313501144</v>
      </c>
      <c r="E192" s="221">
        <f>+Download!E197/'Per $100K GDP'!E$313*100</f>
        <v>131.65944430282946</v>
      </c>
      <c r="F192" s="221">
        <f>+Download!F197/'Per $100K GDP'!F$313*100</f>
        <v>119.13455445245782</v>
      </c>
      <c r="G192" s="221">
        <f>+Download!G197/'Per $100K GDP'!G$313*100</f>
        <v>110.24822795176641</v>
      </c>
      <c r="H192" s="221">
        <f>+Download!H197/'Per $100K GDP'!H$313*100</f>
        <v>102.96498684476828</v>
      </c>
      <c r="I192" s="221">
        <f>+Download!I197/'Per $100K GDP'!I$313*100</f>
        <v>96.524915698763593</v>
      </c>
      <c r="J192" s="221">
        <f>+Download!J197/'Per $100K GDP'!J$313*100</f>
        <v>89.085337624831894</v>
      </c>
      <c r="K192" s="221">
        <f>+Download!K197/'Per $100K GDP'!K$313*100</f>
        <v>79.110813693301836</v>
      </c>
      <c r="L192" s="221">
        <f>+Download!L197/'Per $100K GDP'!L$313*100</f>
        <v>78.252604217182977</v>
      </c>
      <c r="M192" s="221">
        <f>+Download!M197/'Per $100K GDP'!M$313*100</f>
        <v>76.678635547576306</v>
      </c>
      <c r="N192" s="221">
        <f>+Download!N197/'Per $100K GDP'!N$313*100</f>
        <v>74.409089372062354</v>
      </c>
      <c r="O192" s="221">
        <f>+Download!O197/'Per $100K GDP'!O$313*100</f>
        <v>71.45545899412447</v>
      </c>
      <c r="P192" s="221">
        <f>+Download!P197/'Per $100K GDP'!P$313*100</f>
        <v>70.850233888137765</v>
      </c>
      <c r="Q192" s="221">
        <f>+Download!Q197/'Per $100K GDP'!Q$313*100</f>
        <v>62.664645542980765</v>
      </c>
      <c r="R192" s="221">
        <f>+Download!R197/'Per $100K GDP'!R$313*100</f>
        <v>62.352385451110059</v>
      </c>
      <c r="S192" s="221">
        <f>+Download!S197/'Per $100K GDP'!S$313*100</f>
        <v>60.988474826594931</v>
      </c>
      <c r="T192" s="221">
        <f>+Download!T197/'Per $100K GDP'!T$313*100</f>
        <v>56.854217063785519</v>
      </c>
      <c r="U192" s="221">
        <f>+Download!U197/'Per $100K GDP'!U$313*100</f>
        <v>51.996887966804969</v>
      </c>
      <c r="V192" s="221">
        <f>+Download!V197/'Per $100K GDP'!V$313*100</f>
        <v>51.8939563139322</v>
      </c>
      <c r="W192" s="221">
        <f>+Download!W197/'Per $100K GDP'!W$313*100</f>
        <v>49.681930497870773</v>
      </c>
      <c r="X192" s="221">
        <f>+Download!X197/'Per $100K GDP'!X$313*100</f>
        <v>50.03843046057429</v>
      </c>
      <c r="Y192" s="221">
        <f>+Download!Y197/'Per $100K GDP'!Y$313*100</f>
        <v>49.571209511008462</v>
      </c>
      <c r="Z192" s="221">
        <f>+Download!Z197/'Per $100K GDP'!Z$313*100</f>
        <v>51.20944386727836</v>
      </c>
      <c r="AA192" s="221">
        <f>+Download!AA197/'Per $100K GDP'!AA$313*100</f>
        <v>48.462814584730509</v>
      </c>
      <c r="AB192" s="221">
        <f>+Download!AB197/'Per $100K GDP'!AB$313*100</f>
        <v>46.084740995648794</v>
      </c>
      <c r="AC192" s="221">
        <f>+Download!AC197/'Per $100K GDP'!AC$313*100</f>
        <v>44.425823770841575</v>
      </c>
      <c r="AD192" s="221">
        <f>+Download!AD197/'Per $100K GDP'!AD$313*100</f>
        <v>58.67867033986861</v>
      </c>
      <c r="AE192" s="221">
        <f>+Download!AE197/'Per $100K GDP'!AE$313*100</f>
        <v>35.635241466462794</v>
      </c>
      <c r="AF192" s="221">
        <f>+Download!AF197/'Per $100K GDP'!AF$313*100</f>
        <v>41.172961687589819</v>
      </c>
      <c r="AG192" s="221">
        <f>+Download!AG197/'Per $100K GDP'!AG$313*100</f>
        <v>55.971029372996817</v>
      </c>
      <c r="AH192" s="221">
        <f>+Download!AH197/'Per $100K GDP'!AH$313*100</f>
        <v>78.805284319356701</v>
      </c>
      <c r="AI192" s="221">
        <f>+Download!AI197/'Per $100K GDP'!AI$313*100</f>
        <v>75.563098210570118</v>
      </c>
      <c r="AJ192" s="221">
        <f>+Download!AJ197/'Per $100K GDP'!AJ$313*100</f>
        <v>57.268007787151198</v>
      </c>
      <c r="AK192" s="221">
        <f>+Download!AK197/'Per $100K GDP'!AK$313*100</f>
        <v>46.286244994451685</v>
      </c>
      <c r="AL192" s="221">
        <f>+Download!AL197/'Per $100K GDP'!AL$313*100</f>
        <v>45.882625840872187</v>
      </c>
      <c r="AM192" s="221"/>
      <c r="AN192" s="221">
        <f>+Download!AN197/'Per $100K GDP'!AN$313*100</f>
        <v>51.048095635251599</v>
      </c>
      <c r="AO192" s="222">
        <f>+Download!AO197/'Per $100K GDP'!AO$313*100</f>
        <v>34.565143884251924</v>
      </c>
    </row>
    <row r="193" spans="1:41">
      <c r="A193" s="99" t="s">
        <v>375</v>
      </c>
      <c r="B193" s="221">
        <f>+Download!B198/'Per $100K GDP'!B$313*100</f>
        <v>53.946097796506024</v>
      </c>
      <c r="C193" s="221">
        <f>+Download!C198/'Per $100K GDP'!C$313*100</f>
        <v>41.634241245136188</v>
      </c>
      <c r="D193" s="221">
        <f>+Download!D198/'Per $100K GDP'!D$313*100</f>
        <v>48.197940503432491</v>
      </c>
      <c r="E193" s="221">
        <f>+Download!E198/'Per $100K GDP'!E$313*100</f>
        <v>47.4764211062962</v>
      </c>
      <c r="F193" s="221">
        <f>+Download!F198/'Per $100K GDP'!F$313*100</f>
        <v>41.190138507498716</v>
      </c>
      <c r="G193" s="221">
        <f>+Download!G198/'Per $100K GDP'!G$313*100</f>
        <v>50.464544915421762</v>
      </c>
      <c r="H193" s="221">
        <f>+Download!H198/'Per $100K GDP'!H$313*100</f>
        <v>40.857113944545638</v>
      </c>
      <c r="I193" s="221">
        <f>+Download!I198/'Per $100K GDP'!I$313*100</f>
        <v>43.555638816035973</v>
      </c>
      <c r="J193" s="221">
        <f>+Download!J198/'Per $100K GDP'!J$313*100</f>
        <v>38.557351028416477</v>
      </c>
      <c r="K193" s="221">
        <f>+Download!K198/'Per $100K GDP'!K$313*100</f>
        <v>38.102009661431651</v>
      </c>
      <c r="L193" s="221">
        <f>+Download!L198/'Per $100K GDP'!L$313*100</f>
        <v>50.222110143353184</v>
      </c>
      <c r="M193" s="221">
        <f>+Download!M198/'Per $100K GDP'!M$313*100</f>
        <v>68.078994614003591</v>
      </c>
      <c r="N193" s="221">
        <f>+Download!N198/'Per $100K GDP'!N$313*100</f>
        <v>68.136475839448138</v>
      </c>
      <c r="O193" s="221">
        <f>+Download!O198/'Per $100K GDP'!O$313*100</f>
        <v>76.038035384036263</v>
      </c>
      <c r="P193" s="221">
        <f>+Download!P198/'Per $100K GDP'!P$313*100</f>
        <v>81.868618583616964</v>
      </c>
      <c r="Q193" s="221">
        <f>+Download!Q198/'Per $100K GDP'!Q$313*100</f>
        <v>80.913626396267787</v>
      </c>
      <c r="R193" s="221">
        <f>+Download!R198/'Per $100K GDP'!R$313*100</f>
        <v>80.427352802245139</v>
      </c>
      <c r="S193" s="221">
        <f>+Download!S198/'Per $100K GDP'!S$313*100</f>
        <v>78.566342273914074</v>
      </c>
      <c r="T193" s="221">
        <f>+Download!T198/'Per $100K GDP'!T$313*100</f>
        <v>74.953310855696074</v>
      </c>
      <c r="U193" s="221">
        <f>+Download!U198/'Per $100K GDP'!U$313*100</f>
        <v>66.826197661259897</v>
      </c>
      <c r="V193" s="221">
        <f>+Download!V198/'Per $100K GDP'!V$313*100</f>
        <v>69.281279313887538</v>
      </c>
      <c r="W193" s="221">
        <f>+Download!W198/'Per $100K GDP'!W$313*100</f>
        <v>66.947058514273692</v>
      </c>
      <c r="X193" s="221">
        <f>+Download!X198/'Per $100K GDP'!X$313*100</f>
        <v>66.632506257267295</v>
      </c>
      <c r="Y193" s="221">
        <f>+Download!Y198/'Per $100K GDP'!Y$313*100</f>
        <v>67.290763493175319</v>
      </c>
      <c r="Z193" s="221">
        <f>+Download!Z198/'Per $100K GDP'!Z$313*100</f>
        <v>90.07161967104598</v>
      </c>
      <c r="AA193" s="221">
        <f>+Download!AA198/'Per $100K GDP'!AA$313*100</f>
        <v>85.939430306025201</v>
      </c>
      <c r="AB193" s="221">
        <f>+Download!AB198/'Per $100K GDP'!AB$313*100</f>
        <v>80.720678986814022</v>
      </c>
      <c r="AC193" s="221">
        <f>+Download!AC198/'Per $100K GDP'!AC$313*100</f>
        <v>48.305130771438989</v>
      </c>
      <c r="AD193" s="221">
        <f>+Download!AD198/'Per $100K GDP'!AD$313*100</f>
        <v>57.092957828816118</v>
      </c>
      <c r="AE193" s="221">
        <f>+Download!AE198/'Per $100K GDP'!AE$313*100</f>
        <v>67.346696548883259</v>
      </c>
      <c r="AF193" s="221">
        <f>+Download!AF198/'Per $100K GDP'!AF$313*100</f>
        <v>59.095469211789265</v>
      </c>
      <c r="AG193" s="221">
        <f>+Download!AG198/'Per $100K GDP'!AG$313*100</f>
        <v>68.07681101105824</v>
      </c>
      <c r="AH193" s="221">
        <f>+Download!AH198/'Per $100K GDP'!AH$313*100</f>
        <v>72.865493124303143</v>
      </c>
      <c r="AI193" s="221">
        <f>+Download!AI198/'Per $100K GDP'!AI$313*100</f>
        <v>77.734862671660423</v>
      </c>
      <c r="AJ193" s="221">
        <f>+Download!AJ198/'Per $100K GDP'!AJ$313*100</f>
        <v>69.266959516797286</v>
      </c>
      <c r="AK193" s="221">
        <f>+Download!AK198/'Per $100K GDP'!AK$313*100</f>
        <v>64.668065807883451</v>
      </c>
      <c r="AL193" s="221">
        <f>+Download!AL198/'Per $100K GDP'!AL$313*100</f>
        <v>56.292043609371376</v>
      </c>
      <c r="AM193" s="221"/>
      <c r="AN193" s="221">
        <f>+Download!AN198/'Per $100K GDP'!AN$313*100</f>
        <v>73.24437030859049</v>
      </c>
      <c r="AO193" s="222">
        <f>+Download!AO198/'Per $100K GDP'!AO$313*100</f>
        <v>65.71781957964798</v>
      </c>
    </row>
    <row r="194" spans="1:41">
      <c r="A194" s="99" t="s">
        <v>376</v>
      </c>
      <c r="B194" s="221">
        <f>+Download!B199/'Per $100K GDP'!B$313*100</f>
        <v>52.980423141076294</v>
      </c>
      <c r="C194" s="221">
        <f>+Download!C199/'Per $100K GDP'!C$313*100</f>
        <v>48.210116731517509</v>
      </c>
      <c r="D194" s="221">
        <f>+Download!D199/'Per $100K GDP'!D$313*100</f>
        <v>49.056064073226544</v>
      </c>
      <c r="E194" s="221">
        <f>+Download!E199/'Per $100K GDP'!E$313*100</f>
        <v>41.326790721386693</v>
      </c>
      <c r="F194" s="221">
        <f>+Download!F199/'Per $100K GDP'!F$313*100</f>
        <v>34.823018196083169</v>
      </c>
      <c r="G194" s="221">
        <f>+Download!G199/'Per $100K GDP'!G$313*100</f>
        <v>33.040580610544744</v>
      </c>
      <c r="H194" s="221">
        <f>+Download!H199/'Per $100K GDP'!H$313*100</f>
        <v>31.952034001214329</v>
      </c>
      <c r="I194" s="221">
        <f>+Download!I199/'Per $100K GDP'!I$313*100</f>
        <v>28.802922442862499</v>
      </c>
      <c r="J194" s="221">
        <f>+Download!J199/'Per $100K GDP'!J$313*100</f>
        <v>25.153766451356891</v>
      </c>
      <c r="K194" s="221">
        <f>+Download!K199/'Per $100K GDP'!K$313*100</f>
        <v>25.22010079675443</v>
      </c>
      <c r="L194" s="221">
        <f>+Download!L199/'Per $100K GDP'!L$313*100</f>
        <v>24.597001028108085</v>
      </c>
      <c r="M194" s="221">
        <f>+Download!M199/'Per $100K GDP'!M$313*100</f>
        <v>23.98563734290844</v>
      </c>
      <c r="N194" s="221">
        <f>+Download!N199/'Per $100K GDP'!N$313*100</f>
        <v>23.467351976465018</v>
      </c>
      <c r="O194" s="221">
        <f>+Download!O199/'Per $100K GDP'!O$313*100</f>
        <v>25.056873046267654</v>
      </c>
      <c r="P194" s="221">
        <f>+Download!P199/'Per $100K GDP'!P$313*100</f>
        <v>26.123984024119228</v>
      </c>
      <c r="Q194" s="221">
        <f>+Download!Q199/'Per $100K GDP'!Q$313*100</f>
        <v>27.814978881219737</v>
      </c>
      <c r="R194" s="221">
        <f>+Download!R199/'Per $100K GDP'!R$313*100</f>
        <v>25.994053738642364</v>
      </c>
      <c r="S194" s="221">
        <f>+Download!S199/'Per $100K GDP'!S$313*100</f>
        <v>26.347021125089011</v>
      </c>
      <c r="T194" s="221">
        <f>+Download!T199/'Per $100K GDP'!T$313*100</f>
        <v>24.228219044157274</v>
      </c>
      <c r="U194" s="221">
        <f>+Download!U199/'Per $100K GDP'!U$313*100</f>
        <v>23.917861184458694</v>
      </c>
      <c r="V194" s="221">
        <f>+Download!V199/'Per $100K GDP'!V$313*100</f>
        <v>23.361772457229645</v>
      </c>
      <c r="W194" s="221">
        <f>+Download!W199/'Per $100K GDP'!W$313*100</f>
        <v>27.937542715945536</v>
      </c>
      <c r="X194" s="221">
        <f>+Download!X199/'Per $100K GDP'!X$313*100</f>
        <v>25.029069194536962</v>
      </c>
      <c r="Y194" s="221">
        <f>+Download!Y199/'Per $100K GDP'!Y$313*100</f>
        <v>21.874940840164321</v>
      </c>
      <c r="Z194" s="221">
        <f>+Download!Z199/'Per $100K GDP'!Z$313*100</f>
        <v>25.145032132317112</v>
      </c>
      <c r="AA194" s="221">
        <f>+Download!AA199/'Per $100K GDP'!AA$313*100</f>
        <v>25.087360135540575</v>
      </c>
      <c r="AB194" s="221">
        <f>+Download!AB199/'Per $100K GDP'!AB$313*100</f>
        <v>24.353523154045963</v>
      </c>
      <c r="AC194" s="221">
        <f>+Download!AC199/'Per $100K GDP'!AC$313*100</f>
        <v>23.19825586357253</v>
      </c>
      <c r="AD194" s="221">
        <f>+Download!AD199/'Per $100K GDP'!AD$313*100</f>
        <v>22.229204878440886</v>
      </c>
      <c r="AE194" s="221">
        <f>+Download!AE199/'Per $100K GDP'!AE$313*100</f>
        <v>20.638278560905963</v>
      </c>
      <c r="AF194" s="221">
        <f>+Download!AF199/'Per $100K GDP'!AF$313*100</f>
        <v>21.745614272931864</v>
      </c>
      <c r="AG194" s="221">
        <f>+Download!AG199/'Per $100K GDP'!AG$313*100</f>
        <v>24.627807916973069</v>
      </c>
      <c r="AH194" s="221">
        <f>+Download!AH199/'Per $100K GDP'!AH$313*100</f>
        <v>26.428354225090377</v>
      </c>
      <c r="AI194" s="221">
        <f>+Download!AI199/'Per $100K GDP'!AI$313*100</f>
        <v>27.030014565126926</v>
      </c>
      <c r="AJ194" s="221">
        <f>+Download!AJ199/'Per $100K GDP'!AJ$313*100</f>
        <v>23.411371237458194</v>
      </c>
      <c r="AK194" s="221">
        <f>+Download!AK199/'Per $100K GDP'!AK$313*100</f>
        <v>21.143918560331937</v>
      </c>
      <c r="AL194" s="221">
        <f>+Download!AL199/'Per $100K GDP'!AL$313*100</f>
        <v>19.496636511250291</v>
      </c>
      <c r="AM194" s="221"/>
      <c r="AN194" s="221">
        <f>+Download!AN199/'Per $100K GDP'!AN$313*100</f>
        <v>20.422574367528494</v>
      </c>
      <c r="AO194" s="222">
        <f>+Download!AO199/'Per $100K GDP'!AO$313*100</f>
        <v>24.514601982523889</v>
      </c>
    </row>
    <row r="195" spans="1:41">
      <c r="A195" s="99" t="s">
        <v>377</v>
      </c>
      <c r="B195" s="221">
        <f>+Download!B200/'Per $100K GDP'!B$313*100</f>
        <v>174.04090948994821</v>
      </c>
      <c r="C195" s="221">
        <f>+Download!C200/'Per $100K GDP'!C$313*100</f>
        <v>183.15175097276264</v>
      </c>
      <c r="D195" s="221">
        <f>+Download!D200/'Per $100K GDP'!D$313*100</f>
        <v>197.01086956521738</v>
      </c>
      <c r="E195" s="221">
        <f>+Download!E200/'Per $100K GDP'!E$313*100</f>
        <v>164.7336222278868</v>
      </c>
      <c r="F195" s="221">
        <f>+Download!F200/'Per $100K GDP'!F$313*100</f>
        <v>151.24173934035426</v>
      </c>
      <c r="G195" s="221">
        <f>+Download!G200/'Per $100K GDP'!G$313*100</f>
        <v>120.38632063483099</v>
      </c>
      <c r="H195" s="221">
        <f>+Download!H200/'Per $100K GDP'!H$313*100</f>
        <v>102.30722525804492</v>
      </c>
      <c r="I195" s="221">
        <f>+Download!I200/'Per $100K GDP'!I$313*100</f>
        <v>104.5569501686025</v>
      </c>
      <c r="J195" s="221">
        <f>+Download!J200/'Per $100K GDP'!J$313*100</f>
        <v>106.50117942726129</v>
      </c>
      <c r="K195" s="221">
        <f>+Download!K200/'Per $100K GDP'!K$313*100</f>
        <v>101.82145172421005</v>
      </c>
      <c r="L195" s="221">
        <f>+Download!L200/'Per $100K GDP'!L$313*100</f>
        <v>93.732420321623238</v>
      </c>
      <c r="M195" s="221">
        <f>+Download!M200/'Per $100K GDP'!M$313*100</f>
        <v>87.576301615798926</v>
      </c>
      <c r="N195" s="221">
        <f>+Download!N200/'Per $100K GDP'!N$313*100</f>
        <v>87.174111520643834</v>
      </c>
      <c r="O195" s="221">
        <f>+Download!O200/'Per $100K GDP'!O$313*100</f>
        <v>95.808579237655678</v>
      </c>
      <c r="P195" s="221">
        <f>+Download!P200/'Per $100K GDP'!P$313*100</f>
        <v>94.378914323900105</v>
      </c>
      <c r="Q195" s="221">
        <f>+Download!Q200/'Per $100K GDP'!Q$313*100</f>
        <v>89.272836980676686</v>
      </c>
      <c r="R195" s="221">
        <f>+Download!R200/'Per $100K GDP'!R$313*100</f>
        <v>83.942315707577308</v>
      </c>
      <c r="S195" s="221">
        <f>+Download!S200/'Per $100K GDP'!S$313*100</f>
        <v>85.739905583247619</v>
      </c>
      <c r="T195" s="221">
        <f>+Download!T200/'Per $100K GDP'!T$313*100</f>
        <v>77.460110549866513</v>
      </c>
      <c r="U195" s="221">
        <f>+Download!U200/'Per $100K GDP'!U$313*100</f>
        <v>74.075820445115042</v>
      </c>
      <c r="V195" s="221">
        <f>+Download!V200/'Per $100K GDP'!V$313*100</f>
        <v>71.659891901550012</v>
      </c>
      <c r="W195" s="221">
        <f>+Download!W200/'Per $100K GDP'!W$313*100</f>
        <v>72.456758319751856</v>
      </c>
      <c r="X195" s="221">
        <f>+Download!X200/'Per $100K GDP'!X$313*100</f>
        <v>72.8700656274019</v>
      </c>
      <c r="Y195" s="221">
        <f>+Download!Y200/'Per $100K GDP'!Y$313*100</f>
        <v>71.010733960585355</v>
      </c>
      <c r="Z195" s="221">
        <f>+Download!Z200/'Per $100K GDP'!Z$313*100</f>
        <v>69.891237393007202</v>
      </c>
      <c r="AA195" s="221">
        <f>+Download!AA200/'Per $100K GDP'!AA$313*100</f>
        <v>72.367724400833012</v>
      </c>
      <c r="AB195" s="221">
        <f>+Download!AB200/'Per $100K GDP'!AB$313*100</f>
        <v>70.090829376437298</v>
      </c>
      <c r="AC195" s="221">
        <f>+Download!AC200/'Per $100K GDP'!AC$313*100</f>
        <v>62.573221919636282</v>
      </c>
      <c r="AD195" s="221">
        <f>+Download!AD200/'Per $100K GDP'!AD$313*100</f>
        <v>62.588145885551015</v>
      </c>
      <c r="AE195" s="221">
        <f>+Download!AE200/'Per $100K GDP'!AE$313*100</f>
        <v>58.717159234512565</v>
      </c>
      <c r="AF195" s="221">
        <f>+Download!AF200/'Per $100K GDP'!AF$313*100</f>
        <v>54.76397060817223</v>
      </c>
      <c r="AG195" s="221">
        <f>+Download!AG200/'Per $100K GDP'!AG$313*100</f>
        <v>57.372386330525991</v>
      </c>
      <c r="AH195" s="221">
        <f>+Download!AH200/'Per $100K GDP'!AH$313*100</f>
        <v>73.257424738993819</v>
      </c>
      <c r="AI195" s="221">
        <f>+Download!AI200/'Per $100K GDP'!AI$313*100</f>
        <v>71.174053266749894</v>
      </c>
      <c r="AJ195" s="221">
        <f>+Download!AJ200/'Per $100K GDP'!AJ$313*100</f>
        <v>67.469924624369796</v>
      </c>
      <c r="AK195" s="221">
        <f>+Download!AK200/'Per $100K GDP'!AK$313*100</f>
        <v>58.040237371544364</v>
      </c>
      <c r="AL195" s="221">
        <f>+Download!AL200/'Per $100K GDP'!AL$313*100</f>
        <v>50.069589422407788</v>
      </c>
      <c r="AM195" s="221"/>
      <c r="AN195" s="221">
        <f>+Download!AN200/'Per $100K GDP'!AN$313*100</f>
        <v>47.461773700305812</v>
      </c>
      <c r="AO195" s="222">
        <f>+Download!AO200/'Per $100K GDP'!AO$313*100</f>
        <v>39.957466498193654</v>
      </c>
    </row>
    <row r="196" spans="1:41">
      <c r="A196" s="99" t="s">
        <v>378</v>
      </c>
      <c r="B196" s="221">
        <f>+Download!B201/'Per $100K GDP'!B$313*100</f>
        <v>50.522342199982454</v>
      </c>
      <c r="C196" s="221">
        <f>+Download!C201/'Per $100K GDP'!C$313*100</f>
        <v>49.260700389105061</v>
      </c>
      <c r="D196" s="221">
        <f>+Download!D201/'Per $100K GDP'!D$313*100</f>
        <v>50.235983981693352</v>
      </c>
      <c r="E196" s="221">
        <f>+Download!E201/'Per $100K GDP'!E$313*100</f>
        <v>47.094060667856233</v>
      </c>
      <c r="F196" s="221">
        <f>+Download!F201/'Per $100K GDP'!F$313*100</f>
        <v>45.837231057062674</v>
      </c>
      <c r="G196" s="221">
        <f>+Download!G201/'Per $100K GDP'!G$313*100</f>
        <v>43.71522973087459</v>
      </c>
      <c r="H196" s="221">
        <f>+Download!H201/'Per $100K GDP'!H$313*100</f>
        <v>40.351143493219993</v>
      </c>
      <c r="I196" s="221">
        <f>+Download!I201/'Per $100K GDP'!I$313*100</f>
        <v>39.05957287373549</v>
      </c>
      <c r="J196" s="221">
        <f>+Download!J201/'Per $100K GDP'!J$313*100</f>
        <v>41.136659244725642</v>
      </c>
      <c r="K196" s="221">
        <f>+Download!K201/'Per $100K GDP'!K$313*100</f>
        <v>35.02791777327004</v>
      </c>
      <c r="L196" s="221">
        <f>+Download!L201/'Per $100K GDP'!L$313*100</f>
        <v>36.429943163081219</v>
      </c>
      <c r="M196" s="221">
        <f>+Download!M201/'Per $100K GDP'!M$313*100</f>
        <v>33.931777378815084</v>
      </c>
      <c r="N196" s="221">
        <f>+Download!N201/'Per $100K GDP'!N$313*100</f>
        <v>35.167213336489361</v>
      </c>
      <c r="O196" s="221">
        <f>+Download!O201/'Per $100K GDP'!O$313*100</f>
        <v>35.154907448323264</v>
      </c>
      <c r="P196" s="221">
        <f>+Download!P201/'Per $100K GDP'!P$313*100</f>
        <v>37.608590921099669</v>
      </c>
      <c r="Q196" s="221">
        <f>+Download!Q201/'Per $100K GDP'!Q$313*100</f>
        <v>36.968903147949199</v>
      </c>
      <c r="R196" s="221">
        <f>+Download!R201/'Per $100K GDP'!R$313*100</f>
        <v>39.053599711022812</v>
      </c>
      <c r="S196" s="221">
        <f>+Download!S201/'Per $100K GDP'!S$313*100</f>
        <v>37.001872511010895</v>
      </c>
      <c r="T196" s="221">
        <f>+Download!T201/'Per $100K GDP'!T$313*100</f>
        <v>36.022711605229183</v>
      </c>
      <c r="U196" s="221">
        <f>+Download!U201/'Per $100K GDP'!U$313*100</f>
        <v>33.100716710675215</v>
      </c>
      <c r="V196" s="221">
        <f>+Download!V201/'Per $100K GDP'!V$313*100</f>
        <v>32.585875731451289</v>
      </c>
      <c r="W196" s="221">
        <f>+Download!W201/'Per $100K GDP'!W$313*100</f>
        <v>34.730035224225858</v>
      </c>
      <c r="X196" s="221">
        <f>+Download!X201/'Per $100K GDP'!X$313*100</f>
        <v>31.808596598411537</v>
      </c>
      <c r="Y196" s="221">
        <f>+Download!Y201/'Per $100K GDP'!Y$313*100</f>
        <v>31.927380118508982</v>
      </c>
      <c r="Z196" s="221">
        <f>+Download!Z201/'Per $100K GDP'!Z$313*100</f>
        <v>34.219308810414731</v>
      </c>
      <c r="AA196" s="221">
        <f>+Download!AA201/'Per $100K GDP'!AA$313*100</f>
        <v>29.931876742790585</v>
      </c>
      <c r="AB196" s="221">
        <f>+Download!AB201/'Per $100K GDP'!AB$313*100</f>
        <v>32.658868686200222</v>
      </c>
      <c r="AC196" s="221">
        <f>+Download!AC201/'Per $100K GDP'!AC$313*100</f>
        <v>38.606863269945457</v>
      </c>
      <c r="AD196" s="221">
        <f>+Download!AD201/'Per $100K GDP'!AD$313*100</f>
        <v>40.738927415288607</v>
      </c>
      <c r="AE196" s="221">
        <f>+Download!AE201/'Per $100K GDP'!AE$313*100</f>
        <v>39.133136445831504</v>
      </c>
      <c r="AF196" s="221">
        <f>+Download!AF201/'Per $100K GDP'!AF$313*100</f>
        <v>38.915701851902064</v>
      </c>
      <c r="AG196" s="221">
        <f>+Download!AG201/'Per $100K GDP'!AG$313*100</f>
        <v>40.736475517877707</v>
      </c>
      <c r="AH196" s="221">
        <f>+Download!AH201/'Per $100K GDP'!AH$313*100</f>
        <v>43.720647362908402</v>
      </c>
      <c r="AI196" s="221">
        <f>+Download!AI201/'Per $100K GDP'!AI$313*100</f>
        <v>44.176550145651269</v>
      </c>
      <c r="AJ196" s="221">
        <f>+Download!AJ201/'Per $100K GDP'!AJ$313*100</f>
        <v>42.348874357310443</v>
      </c>
      <c r="AK196" s="221">
        <f>+Download!AK201/'Per $100K GDP'!AK$313*100</f>
        <v>39.905678583490136</v>
      </c>
      <c r="AL196" s="221">
        <f>+Download!AL201/'Per $100K GDP'!AL$313*100</f>
        <v>38.019021108791463</v>
      </c>
      <c r="AM196" s="221"/>
      <c r="AN196" s="221">
        <f>+Download!AN201/'Per $100K GDP'!AN$313*100</f>
        <v>39.922157353350016</v>
      </c>
      <c r="AO196" s="222">
        <f>+Download!AO201/'Per $100K GDP'!AO$313*100</f>
        <v>37.354736523642572</v>
      </c>
    </row>
    <row r="197" spans="1:41" ht="16">
      <c r="A197" s="205" t="s">
        <v>379</v>
      </c>
      <c r="B197" s="201">
        <f>+Download!B202/'Per $100K GDP'!B$313*100</f>
        <v>496.0495127732421</v>
      </c>
      <c r="C197" s="201">
        <f>+Download!C202/'Per $100K GDP'!C$313*100</f>
        <v>434.86381322957197</v>
      </c>
      <c r="D197" s="201">
        <f>+Download!D202/'Per $100K GDP'!D$313*100</f>
        <v>313.71567505720822</v>
      </c>
      <c r="E197" s="201">
        <f>+Download!E202/'Per $100K GDP'!E$313*100</f>
        <v>358.1761407086413</v>
      </c>
      <c r="F197" s="201">
        <f>+Download!F202/'Per $100K GDP'!F$313*100</f>
        <v>478.77123630767375</v>
      </c>
      <c r="G197" s="201">
        <f>+Download!G202/'Per $100K GDP'!G$313*100</f>
        <v>644.06540340572144</v>
      </c>
      <c r="H197" s="201">
        <f>+Download!H202/'Per $100K GDP'!H$313*100</f>
        <v>340.94818862578421</v>
      </c>
      <c r="I197" s="201">
        <f>+Download!I202/'Per $100K GDP'!I$313*100</f>
        <v>595.42431622330469</v>
      </c>
      <c r="J197" s="201">
        <f>+Download!J202/'Per $100K GDP'!J$313*100</f>
        <v>690.43892330415997</v>
      </c>
      <c r="K197" s="201">
        <f>+Download!K202/'Per $100K GDP'!K$313*100</f>
        <v>553.4620130073821</v>
      </c>
      <c r="L197" s="201">
        <f>+Download!L202/'Per $100K GDP'!L$313*100</f>
        <v>331.477565905608</v>
      </c>
      <c r="M197" s="201">
        <f>+Download!M202/'Per $100K GDP'!M$313*100</f>
        <v>299.78456014362655</v>
      </c>
      <c r="N197" s="201">
        <f>+Download!N202/'Per $100K GDP'!N$313*100</f>
        <v>196.75041422919554</v>
      </c>
      <c r="O197" s="201">
        <f>+Download!O202/'Per $100K GDP'!O$313*100</f>
        <v>243.62940050081014</v>
      </c>
      <c r="P197" s="201">
        <f>+Download!P202/'Per $100K GDP'!P$313*100</f>
        <v>231.89892302671456</v>
      </c>
      <c r="Q197" s="201">
        <f>+Download!Q202/'Per $100K GDP'!Q$313*100</f>
        <v>295.53047138294903</v>
      </c>
      <c r="R197" s="201">
        <f>+Download!R202/'Per $100K GDP'!R$313*100</f>
        <v>205.54891772486036</v>
      </c>
      <c r="S197" s="201">
        <f>+Download!S202/'Per $100K GDP'!S$313*100</f>
        <v>127.52854919956749</v>
      </c>
      <c r="T197" s="201">
        <f>+Download!T202/'Per $100K GDP'!T$313*100</f>
        <v>113.24467618414951</v>
      </c>
      <c r="U197" s="201">
        <f>+Download!U202/'Per $100K GDP'!U$313*100</f>
        <v>104.78357223689171</v>
      </c>
      <c r="V197" s="201">
        <f>+Download!V202/'Per $100K GDP'!V$313*100</f>
        <v>134.86621700093806</v>
      </c>
      <c r="W197" s="201">
        <f>+Download!W202/'Per $100K GDP'!W$313*100</f>
        <v>240.56569055254721</v>
      </c>
      <c r="X197" s="201">
        <f>+Download!X202/'Per $100K GDP'!X$313*100</f>
        <v>359.25582861985373</v>
      </c>
      <c r="Y197" s="201">
        <f>+Download!Y202/'Per $100K GDP'!Y$313*100</f>
        <v>248.49024099350663</v>
      </c>
      <c r="Z197" s="201">
        <f>+Download!Z202/'Per $100K GDP'!Z$313*100</f>
        <v>201.94172972078442</v>
      </c>
      <c r="AA197" s="201">
        <f>+Download!AA202/'Per $100K GDP'!AA$313*100</f>
        <v>198.51046556775265</v>
      </c>
      <c r="AB197" s="201">
        <f>+Download!AB202/'Per $100K GDP'!AB$313*100</f>
        <v>127.71536819813709</v>
      </c>
      <c r="AC197" s="201">
        <f>+Download!AC202/'Per $100K GDP'!AC$313*100</f>
        <v>206.10758094174057</v>
      </c>
      <c r="AD197" s="201">
        <f>+Download!AD202/'Per $100K GDP'!AD$313*100</f>
        <v>189.76667373051654</v>
      </c>
      <c r="AE197" s="201">
        <f>+Download!AE202/'Per $100K GDP'!AE$313*100</f>
        <v>123.31301621878252</v>
      </c>
      <c r="AF197" s="201">
        <f>+Download!AF202/'Per $100K GDP'!AF$313*100</f>
        <v>124.63734714351564</v>
      </c>
      <c r="AG197" s="201">
        <f>+Download!AG202/'Per $100K GDP'!AG$313*100</f>
        <v>154.26720130978313</v>
      </c>
      <c r="AH197" s="201">
        <f>+Download!AH202/'Per $100K GDP'!AH$313*100</f>
        <v>144.31192350576072</v>
      </c>
      <c r="AI197" s="201">
        <f>+Download!AI202/'Per $100K GDP'!AI$313*100</f>
        <v>134.35029130253849</v>
      </c>
      <c r="AJ197" s="201">
        <f>+Download!AJ202/'Per $100K GDP'!AJ$313*100</f>
        <v>111.01058253881095</v>
      </c>
      <c r="AK197" s="201">
        <f>+Download!AK202/'Per $100K GDP'!AK$313*100</f>
        <v>178.98152168668889</v>
      </c>
      <c r="AL197" s="201">
        <f>+Download!AL202/'Per $100K GDP'!AL$313*100</f>
        <v>141.41730456970541</v>
      </c>
      <c r="AM197" s="201"/>
      <c r="AN197" s="201">
        <f>+Download!AN202/'Per $100K GDP'!AN$313*100</f>
        <v>121.19544064498193</v>
      </c>
      <c r="AO197" s="218">
        <f>+Download!AO202/'Per $100K GDP'!AO$313*100</f>
        <v>83.322952074175575</v>
      </c>
    </row>
    <row r="198" spans="1:41">
      <c r="A198" s="99" t="s">
        <v>380</v>
      </c>
      <c r="B198" s="221">
        <f>+Download!B203/'Per $100K GDP'!B$313*100</f>
        <v>448.9509261697832</v>
      </c>
      <c r="C198" s="221">
        <f>+Download!C203/'Per $100K GDP'!C$313*100</f>
        <v>385.01945525291831</v>
      </c>
      <c r="D198" s="221">
        <f>+Download!D203/'Per $100K GDP'!D$313*100</f>
        <v>266.05406178489699</v>
      </c>
      <c r="E198" s="221">
        <f>+Download!E203/'Per $100K GDP'!E$313*100</f>
        <v>311.71934743818508</v>
      </c>
      <c r="F198" s="221">
        <f>+Download!F203/'Per $100K GDP'!F$313*100</f>
        <v>432.84347747367156</v>
      </c>
      <c r="G198" s="221">
        <f>+Download!G203/'Per $100K GDP'!G$313*100</f>
        <v>601.95984298664257</v>
      </c>
      <c r="H198" s="221">
        <f>+Download!H203/'Per $100K GDP'!H$313*100</f>
        <v>299.23092491398501</v>
      </c>
      <c r="I198" s="221">
        <f>+Download!I203/'Per $100K GDP'!I$313*100</f>
        <v>555.02997377294867</v>
      </c>
      <c r="J198" s="221">
        <f>+Download!J203/'Per $100K GDP'!J$313*100</f>
        <v>651.88157227574345</v>
      </c>
      <c r="K198" s="221">
        <f>+Download!K203/'Per $100K GDP'!K$313*100</f>
        <v>516.4683494008658</v>
      </c>
      <c r="L198" s="221">
        <f>+Download!L203/'Per $100K GDP'!L$313*100</f>
        <v>295.29980019786228</v>
      </c>
      <c r="M198" s="221">
        <f>+Download!M203/'Per $100K GDP'!M$313*100</f>
        <v>263.89587073608618</v>
      </c>
      <c r="N198" s="221">
        <f>+Download!N203/'Per $100K GDP'!N$313*100</f>
        <v>161.46484969397761</v>
      </c>
      <c r="O198" s="221">
        <f>+Download!O203/'Per $100K GDP'!O$313*100</f>
        <v>208.5563247737353</v>
      </c>
      <c r="P198" s="221">
        <f>+Download!P203/'Per $100K GDP'!P$313*100</f>
        <v>194.24370988546477</v>
      </c>
      <c r="Q198" s="221">
        <f>+Download!Q203/'Per $100K GDP'!Q$313*100</f>
        <v>258.3849651944841</v>
      </c>
      <c r="R198" s="221">
        <f>+Download!R203/'Per $100K GDP'!R$313*100</f>
        <v>169.76020450693267</v>
      </c>
      <c r="S198" s="221">
        <f>+Download!S203/'Per $100K GDP'!S$313*100</f>
        <v>92.794788617242929</v>
      </c>
      <c r="T198" s="221">
        <f>+Download!T203/'Per $100K GDP'!T$313*100</f>
        <v>81.195242094180458</v>
      </c>
      <c r="U198" s="221">
        <f>+Download!U203/'Per $100K GDP'!U$313*100</f>
        <v>73.804696341003378</v>
      </c>
      <c r="V198" s="221">
        <f>+Download!V203/'Per $100K GDP'!V$313*100</f>
        <v>104.000089337562</v>
      </c>
      <c r="W198" s="221">
        <f>+Download!W203/'Per $100K GDP'!W$313*100</f>
        <v>210.70395878239842</v>
      </c>
      <c r="X198" s="221">
        <f>+Download!X203/'Per $100K GDP'!X$313*100</f>
        <v>329.53627244240357</v>
      </c>
      <c r="Y198" s="221">
        <f>+Download!Y203/'Per $100K GDP'!Y$313*100</f>
        <v>215.30393957177742</v>
      </c>
      <c r="Z198" s="221">
        <f>+Download!Z203/'Per $100K GDP'!Z$313*100</f>
        <v>168.89922680175417</v>
      </c>
      <c r="AA198" s="221">
        <f>+Download!AA203/'Per $100K GDP'!AA$313*100</f>
        <v>161.50153542056404</v>
      </c>
      <c r="AB198" s="221">
        <f>+Download!AB203/'Per $100K GDP'!AB$313*100</f>
        <v>92.500372251542771</v>
      </c>
      <c r="AC198" s="221">
        <f>+Download!AC203/'Per $100K GDP'!AC$313*100</f>
        <v>171.02312842833754</v>
      </c>
      <c r="AD198" s="221">
        <f>+Download!AD203/'Per $100K GDP'!AD$313*100</f>
        <v>156.41555898192871</v>
      </c>
      <c r="AE198" s="221">
        <f>+Download!AE203/'Per $100K GDP'!AE$313*100</f>
        <v>91.385124520872168</v>
      </c>
      <c r="AF198" s="221">
        <f>+Download!AF203/'Per $100K GDP'!AF$313*100</f>
        <v>93.245844743906076</v>
      </c>
      <c r="AG198" s="221">
        <f>+Download!AG203/'Per $100K GDP'!AG$313*100</f>
        <v>122.29267548180316</v>
      </c>
      <c r="AH198" s="221">
        <f>+Download!AH203/'Per $100K GDP'!AH$313*100</f>
        <v>111.34912322194816</v>
      </c>
      <c r="AI198" s="221">
        <f>+Download!AI203/'Per $100K GDP'!AI$313*100</f>
        <v>103.22383478984602</v>
      </c>
      <c r="AJ198" s="221">
        <f>+Download!AJ203/'Per $100K GDP'!AJ$313*100</f>
        <v>81.496780312484404</v>
      </c>
      <c r="AK198" s="221">
        <f>+Download!AK203/'Per $100K GDP'!AK$313*100</f>
        <v>152.05408404496552</v>
      </c>
      <c r="AL198" s="221">
        <f>+Download!AL203/'Per $100K GDP'!AL$313*100</f>
        <v>116.05196010206448</v>
      </c>
      <c r="AM198" s="221"/>
      <c r="AN198" s="221">
        <f>+Download!AN203/'Per $100K GDP'!AN$313*100</f>
        <v>88.824020016680578</v>
      </c>
      <c r="AO198" s="222">
        <f>+Download!AO203/'Per $100K GDP'!AO$313*100</f>
        <v>58.114288765104725</v>
      </c>
    </row>
    <row r="199" spans="1:41">
      <c r="A199" s="99" t="s">
        <v>381</v>
      </c>
      <c r="B199" s="221">
        <f>+Download!B204/'Per $100K GDP'!B$313*100</f>
        <v>47.098586603458877</v>
      </c>
      <c r="C199" s="221">
        <f>+Download!C204/'Per $100K GDP'!C$313*100</f>
        <v>49.844357976653697</v>
      </c>
      <c r="D199" s="221">
        <f>+Download!D204/'Per $100K GDP'!D$313*100</f>
        <v>47.661613272311207</v>
      </c>
      <c r="E199" s="221">
        <f>+Download!E204/'Per $100K GDP'!E$313*100</f>
        <v>46.456793270456281</v>
      </c>
      <c r="F199" s="221">
        <f>+Download!F204/'Per $100K GDP'!F$313*100</f>
        <v>45.927758834002233</v>
      </c>
      <c r="G199" s="221">
        <f>+Download!G204/'Per $100K GDP'!G$313*100</f>
        <v>42.10556041907882</v>
      </c>
      <c r="H199" s="221">
        <f>+Download!H204/'Per $100K GDP'!H$313*100</f>
        <v>41.717263711799227</v>
      </c>
      <c r="I199" s="221">
        <f>+Download!I204/'Per $100K GDP'!I$313*100</f>
        <v>40.394342450355943</v>
      </c>
      <c r="J199" s="221">
        <f>+Download!J204/'Per $100K GDP'!J$313*100</f>
        <v>38.557351028416477</v>
      </c>
      <c r="K199" s="221">
        <f>+Download!K204/'Per $100K GDP'!K$313*100</f>
        <v>37.014575796231625</v>
      </c>
      <c r="L199" s="221">
        <f>+Download!L204/'Per $100K GDP'!L$313*100</f>
        <v>36.177765707745721</v>
      </c>
      <c r="M199" s="221">
        <f>+Download!M204/'Per $100K GDP'!M$313*100</f>
        <v>35.888689407540397</v>
      </c>
      <c r="N199" s="221">
        <f>+Download!N204/'Per $100K GDP'!N$313*100</f>
        <v>35.285564535217937</v>
      </c>
      <c r="O199" s="221">
        <f>+Download!O204/'Per $100K GDP'!O$313*100</f>
        <v>35.073075727074844</v>
      </c>
      <c r="P199" s="221">
        <f>+Download!P204/'Per $100K GDP'!P$313*100</f>
        <v>37.655213141249789</v>
      </c>
      <c r="Q199" s="221">
        <f>+Download!Q204/'Per $100K GDP'!Q$313*100</f>
        <v>37.145506188464879</v>
      </c>
      <c r="R199" s="221">
        <f>+Download!R204/'Per $100K GDP'!R$313*100</f>
        <v>35.774820083914527</v>
      </c>
      <c r="S199" s="221">
        <f>+Download!S204/'Per $100K GDP'!S$313*100</f>
        <v>34.73376058232455</v>
      </c>
      <c r="T199" s="221">
        <f>+Download!T204/'Per $100K GDP'!T$313*100</f>
        <v>32.04943408996904</v>
      </c>
      <c r="U199" s="221">
        <f>+Download!U204/'Per $100K GDP'!U$313*100</f>
        <v>30.97887589588834</v>
      </c>
      <c r="V199" s="221">
        <f>+Download!V204/'Per $100K GDP'!V$313*100</f>
        <v>30.866127663376069</v>
      </c>
      <c r="W199" s="221">
        <f>+Download!W204/'Per $100K GDP'!W$313*100</f>
        <v>29.861731770148779</v>
      </c>
      <c r="X199" s="221">
        <f>+Download!X204/'Per $100K GDP'!X$313*100</f>
        <v>29.719556177450183</v>
      </c>
      <c r="Y199" s="221">
        <f>+Download!Y204/'Per $100K GDP'!Y$313*100</f>
        <v>33.186301421729169</v>
      </c>
      <c r="Z199" s="221">
        <f>+Download!Z204/'Per $100K GDP'!Z$313*100</f>
        <v>33.042502919030241</v>
      </c>
      <c r="AA199" s="221">
        <f>+Download!AA204/'Per $100K GDP'!AA$313*100</f>
        <v>37.008930147188593</v>
      </c>
      <c r="AB199" s="221">
        <f>+Download!AB204/'Per $100K GDP'!AB$313*100</f>
        <v>35.214995946594314</v>
      </c>
      <c r="AC199" s="221">
        <f>+Download!AC204/'Per $100K GDP'!AC$313*100</f>
        <v>35.084452513403008</v>
      </c>
      <c r="AD199" s="221">
        <f>+Download!AD204/'Per $100K GDP'!AD$313*100</f>
        <v>33.351114748587833</v>
      </c>
      <c r="AE199" s="221">
        <f>+Download!AE204/'Per $100K GDP'!AE$313*100</f>
        <v>31.927891697910336</v>
      </c>
      <c r="AF199" s="221">
        <f>+Download!AF204/'Per $100K GDP'!AF$313*100</f>
        <v>31.391502399609557</v>
      </c>
      <c r="AG199" s="221">
        <f>+Download!AG204/'Per $100K GDP'!AG$313*100</f>
        <v>31.974525827979967</v>
      </c>
      <c r="AH199" s="221">
        <f>+Download!AH204/'Per $100K GDP'!AH$313*100</f>
        <v>32.962800283812548</v>
      </c>
      <c r="AI199" s="221">
        <f>+Download!AI204/'Per $100K GDP'!AI$313*100</f>
        <v>31.126456512692467</v>
      </c>
      <c r="AJ199" s="221">
        <f>+Download!AJ204/'Per $100K GDP'!AJ$313*100</f>
        <v>29.513802226326565</v>
      </c>
      <c r="AK199" s="221">
        <f>+Download!AK204/'Per $100K GDP'!AK$313*100</f>
        <v>26.927437641723355</v>
      </c>
      <c r="AL199" s="221">
        <f>+Download!AL204/'Per $100K GDP'!AL$313*100</f>
        <v>25.36534446764092</v>
      </c>
      <c r="AM199" s="221"/>
      <c r="AN199" s="221">
        <f>+Download!AN204/'Per $100K GDP'!AN$313*100</f>
        <v>32.371420628301365</v>
      </c>
      <c r="AO199" s="222">
        <f>+Download!AO204/'Per $100K GDP'!AO$313*100</f>
        <v>25.208663309070843</v>
      </c>
    </row>
    <row r="200" spans="1:41" ht="17" thickBot="1">
      <c r="A200" s="205" t="s">
        <v>265</v>
      </c>
      <c r="B200" s="201">
        <f>+Download!B205/'Per $100K GDP'!B$313*100</f>
        <v>274.51496795715917</v>
      </c>
      <c r="C200" s="201">
        <f>+Download!C205/'Per $100K GDP'!C$313*100</f>
        <v>182.33463035019454</v>
      </c>
      <c r="D200" s="201">
        <f>+Download!D205/'Per $100K GDP'!D$313*100</f>
        <v>335.74084668192216</v>
      </c>
      <c r="E200" s="201">
        <f>+Download!E205/'Per $100K GDP'!E$313*100</f>
        <v>261.47081315319906</v>
      </c>
      <c r="F200" s="201">
        <f>+Download!F205/'Per $100K GDP'!F$313*100</f>
        <v>188.78059084462416</v>
      </c>
      <c r="G200" s="201">
        <f>+Download!G205/'Per $100K GDP'!G$313*100</f>
        <v>188.67018722995678</v>
      </c>
      <c r="H200" s="201">
        <f>+Download!H205/'Per $100K GDP'!H$313*100</f>
        <v>176.05241853875734</v>
      </c>
      <c r="I200" s="201">
        <f>+Download!I205/'Per $100K GDP'!I$313*100</f>
        <v>101.55957287373549</v>
      </c>
      <c r="J200" s="201">
        <f>+Download!J205/'Per $100K GDP'!J$313*100</f>
        <v>111.50547827428848</v>
      </c>
      <c r="K200" s="201">
        <f>+Download!K205/'Per $100K GDP'!K$313*100</f>
        <v>134.54902862878774</v>
      </c>
      <c r="L200" s="201">
        <f>+Download!L205/'Per $100K GDP'!L$313*100</f>
        <v>371.72896743031168</v>
      </c>
      <c r="M200" s="201">
        <f>+Download!M205/'Per $100K GDP'!M$313*100</f>
        <v>533.37522441651709</v>
      </c>
      <c r="N200" s="201">
        <f>+Download!N205/'Per $100K GDP'!N$313*100</f>
        <v>1142.9175261218002</v>
      </c>
      <c r="O200" s="201">
        <f>+Download!O205/'Per $100K GDP'!O$313*100</f>
        <v>1248.2610759234708</v>
      </c>
      <c r="P200" s="201">
        <f>+Download!P205/'Per $100K GDP'!P$313*100</f>
        <v>169.67379986634964</v>
      </c>
      <c r="Q200" s="201">
        <f>+Download!Q205/'Per $100K GDP'!Q$313*100</f>
        <v>-321.60885369909789</v>
      </c>
      <c r="R200" s="201">
        <f>+Download!R205/'Per $100K GDP'!R$313*100</f>
        <v>-58.740170607685684</v>
      </c>
      <c r="S200" s="201">
        <f>+Download!S205/'Per $100K GDP'!S$313*100</f>
        <v>-234.82870480259515</v>
      </c>
      <c r="T200" s="201">
        <f>+Download!T205/'Per $100K GDP'!T$313*100</f>
        <v>-131.33123597758919</v>
      </c>
      <c r="U200" s="201">
        <f>+Download!U205/'Per $100K GDP'!U$313*100</f>
        <v>-172.57638626933232</v>
      </c>
      <c r="V200" s="201">
        <f>+Download!V205/'Per $100K GDP'!V$313*100</f>
        <v>11.245365613972396</v>
      </c>
      <c r="W200" s="201">
        <f>+Download!W205/'Per $100K GDP'!W$313*100</f>
        <v>27.769307607381315</v>
      </c>
      <c r="X200" s="201">
        <f>+Download!X205/'Per $100K GDP'!X$313*100</f>
        <v>31.601663349165364</v>
      </c>
      <c r="Y200" s="201">
        <f>+Download!Y205/'Per $100K GDP'!Y$313*100</f>
        <v>54.247202922969166</v>
      </c>
      <c r="Z200" s="201">
        <f>+Download!Z205/'Per $100K GDP'!Z$313*100</f>
        <v>-3.7418749827616322</v>
      </c>
      <c r="AA200" s="201">
        <f>+Download!AA205/'Per $100K GDP'!AA$313*100</f>
        <v>6.4152341957572983</v>
      </c>
      <c r="AB200" s="201">
        <f>+Download!AB205/'Per $100K GDP'!AB$313*100</f>
        <v>43.55343050477309</v>
      </c>
      <c r="AC200" s="201">
        <f>+Download!AC205/'Per $100K GDP'!AC$313*100</f>
        <v>58.701673533040058</v>
      </c>
      <c r="AD200" s="201">
        <f>+Download!AD205/'Per $100K GDP'!AD$313*100</f>
        <v>45.211075142312211</v>
      </c>
      <c r="AE200" s="201">
        <f>+Download!AE205/'Per $100K GDP'!AE$313*100</f>
        <v>3.4001494110829511</v>
      </c>
      <c r="AF200" s="201">
        <f>+Download!AF205/'Per $100K GDP'!AF$313*100</f>
        <v>188.91841327512813</v>
      </c>
      <c r="AG200" s="201">
        <f>+Download!AG205/'Per $100K GDP'!AG$313*100</f>
        <v>2022.4980228379557</v>
      </c>
      <c r="AH200" s="201">
        <f>+Download!AH205/'Per $100K GDP'!AH$313*100</f>
        <v>-556.24556542892856</v>
      </c>
      <c r="AI200" s="201">
        <f>+Download!AI205/'Per $100K GDP'!AI$313*100</f>
        <v>-81.753277153558045</v>
      </c>
      <c r="AJ200" s="201">
        <f>+Download!AJ205/'Per $100K GDP'!AJ$313*100</f>
        <v>253.62526830729294</v>
      </c>
      <c r="AK200" s="201">
        <f>+Download!AK205/'Per $100K GDP'!AK$313*100</f>
        <v>-501.75495730206984</v>
      </c>
      <c r="AL200" s="201">
        <f>+Download!AL205/'Per $100K GDP'!AL$313*100</f>
        <v>-550.11018325214559</v>
      </c>
      <c r="AM200" s="201"/>
      <c r="AN200" s="201">
        <f>+Download!AN205/'Per $100K GDP'!AN$313*100</f>
        <v>-159.11592994161799</v>
      </c>
      <c r="AO200" s="218">
        <f>+Download!AO205/'Per $100K GDP'!AO$313*100</f>
        <v>-53.682974141766472</v>
      </c>
    </row>
    <row r="201" spans="1:41" ht="16" thickTop="1">
      <c r="A201" s="96" t="s">
        <v>110</v>
      </c>
      <c r="B201" s="214">
        <f>+Download!B206/'Per $100K GDP'!B$313*100</f>
        <v>296.28654200684753</v>
      </c>
      <c r="C201" s="214">
        <f>+Download!C206/'Per $100K GDP'!C$313*100</f>
        <v>217.00389105058363</v>
      </c>
      <c r="D201" s="214">
        <f>+Download!D206/'Per $100K GDP'!D$313*100</f>
        <v>351.1513157894737</v>
      </c>
      <c r="E201" s="214">
        <f>+Download!E206/'Per $100K GDP'!E$313*100</f>
        <v>258.63497323476929</v>
      </c>
      <c r="F201" s="214">
        <f>+Download!F206/'Per $100K GDP'!F$313*100</f>
        <v>205.4678777271493</v>
      </c>
      <c r="G201" s="214">
        <f>+Download!G206/'Per $100K GDP'!G$313*100</f>
        <v>179.57696760893509</v>
      </c>
      <c r="H201" s="214">
        <f>+Download!H206/'Per $100K GDP'!H$313*100</f>
        <v>166.94495041489577</v>
      </c>
      <c r="I201" s="214">
        <f>+Download!I206/'Per $100K GDP'!I$313*100</f>
        <v>98.234357437242423</v>
      </c>
      <c r="J201" s="214">
        <f>+Download!J206/'Per $100K GDP'!J$313*100</f>
        <v>110.5795727607416</v>
      </c>
      <c r="K201" s="214">
        <f>+Download!K206/'Per $100K GDP'!K$313*100</f>
        <v>114.84974591689496</v>
      </c>
      <c r="L201" s="214">
        <f>+Download!L206/'Per $100K GDP'!L$313*100</f>
        <v>338.51913638920678</v>
      </c>
      <c r="M201" s="214">
        <f>+Download!M206/'Per $100K GDP'!M$313*100</f>
        <v>538.94075403949739</v>
      </c>
      <c r="N201" s="214">
        <f>+Download!N206/'Per $100K GDP'!N$313*100</f>
        <v>1115.4262333885638</v>
      </c>
      <c r="O201" s="214">
        <f>+Download!O206/'Per $100K GDP'!O$313*100</f>
        <v>1226.7066005466359</v>
      </c>
      <c r="P201" s="214">
        <f>+Download!P206/'Per $100K GDP'!P$313*100</f>
        <v>159.44799291342252</v>
      </c>
      <c r="Q201" s="214">
        <f>+Download!Q206/'Per $100K GDP'!Q$313*100</f>
        <v>-342.81593548102256</v>
      </c>
      <c r="R201" s="214">
        <f>+Download!R206/'Per $100K GDP'!R$313*100</f>
        <v>-74.064297424212953</v>
      </c>
      <c r="S201" s="214">
        <f>+Download!S206/'Per $100K GDP'!S$313*100</f>
        <v>-208.86409789804046</v>
      </c>
      <c r="T201" s="214">
        <f>+Download!T206/'Per $100K GDP'!T$313*100</f>
        <v>-129.07511625283581</v>
      </c>
      <c r="U201" s="214">
        <f>+Download!U206/'Per $100K GDP'!U$313*100</f>
        <v>-171.99877404752922</v>
      </c>
      <c r="V201" s="214">
        <f>+Download!V206/'Per $100K GDP'!V$313*100</f>
        <v>8.822084245320946</v>
      </c>
      <c r="W201" s="214">
        <f>+Download!W206/'Per $100K GDP'!W$313*100</f>
        <v>17.033804742127124</v>
      </c>
      <c r="X201" s="214">
        <f>+Download!X206/'Per $100K GDP'!X$313*100</f>
        <v>11.607969886285252</v>
      </c>
      <c r="Y201" s="214">
        <f>+Download!Y206/'Per $100K GDP'!Y$313*100</f>
        <v>32.457452246180637</v>
      </c>
      <c r="Z201" s="214">
        <f>+Download!Z206/'Per $100K GDP'!Z$313*100</f>
        <v>2.2432862304516914</v>
      </c>
      <c r="AA201" s="214">
        <f>+Download!AA206/'Per $100K GDP'!AA$313*100</f>
        <v>52.698457520031063</v>
      </c>
      <c r="AB201" s="214">
        <f>+Download!AB206/'Per $100K GDP'!AB$313*100</f>
        <v>77.71784987508893</v>
      </c>
      <c r="AC201" s="214">
        <f>+Download!AC206/'Per $100K GDP'!AC$313*100</f>
        <v>72.59735120917999</v>
      </c>
      <c r="AD201" s="214">
        <f>+Download!AD206/'Per $100K GDP'!AD$313*100</f>
        <v>53.066563388309575</v>
      </c>
      <c r="AE201" s="214">
        <f>+Download!AE206/'Per $100K GDP'!AE$313*100</f>
        <v>-32.15829196601247</v>
      </c>
      <c r="AF201" s="214">
        <f>+Download!AF206/'Per $100K GDP'!AF$313*100</f>
        <v>172.53463843171281</v>
      </c>
      <c r="AG201" s="214">
        <f>+Download!AG206/'Per $100K GDP'!AG$313*100</f>
        <v>2020.3890499909814</v>
      </c>
      <c r="AH201" s="214">
        <f>+Download!AH206/'Per $100K GDP'!AH$313*100</f>
        <v>-588.00554110213875</v>
      </c>
      <c r="AI201" s="214">
        <f>+Download!AI206/'Per $100K GDP'!AI$313*100</f>
        <v>-87.007126508531002</v>
      </c>
      <c r="AJ201" s="214">
        <f>+Download!AJ206/'Per $100K GDP'!AJ$313*100</f>
        <v>236.96525732541306</v>
      </c>
      <c r="AK201" s="214">
        <f>+Download!AK206/'Per $100K GDP'!AK$313*100</f>
        <v>-490.21807304482081</v>
      </c>
      <c r="AL201" s="214">
        <f>+Download!AL206/'Per $100K GDP'!AL$313*100</f>
        <v>-535.43261424263505</v>
      </c>
      <c r="AM201" s="214"/>
      <c r="AN201" s="214">
        <f>+Download!AN206/'Per $100K GDP'!AN$313*100</f>
        <v>-156.01334445371143</v>
      </c>
      <c r="AO201" s="215">
        <f>+Download!AO206/'Per $100K GDP'!AO$313*100</f>
        <v>-54.937623462832121</v>
      </c>
    </row>
    <row r="202" spans="1:41">
      <c r="A202" s="96" t="s">
        <v>111</v>
      </c>
      <c r="B202" s="221">
        <f>+Download!B207/'Per $100K GDP'!B$313*100</f>
        <v>-21.771574049688354</v>
      </c>
      <c r="C202" s="221">
        <f>+Download!C207/'Per $100K GDP'!C$313*100</f>
        <v>-34.669260700389103</v>
      </c>
      <c r="D202" s="221">
        <f>+Download!D207/'Per $100K GDP'!D$313*100</f>
        <v>-15.410469107551487</v>
      </c>
      <c r="E202" s="221">
        <f>+Download!E207/'Per $100K GDP'!E$313*100</f>
        <v>2.8358399184297731</v>
      </c>
      <c r="F202" s="221">
        <f>+Download!F207/'Per $100K GDP'!F$313*100</f>
        <v>-16.687286882525122</v>
      </c>
      <c r="G202" s="221">
        <f>+Download!G207/'Per $100K GDP'!G$313*100</f>
        <v>9.0932196210217171</v>
      </c>
      <c r="H202" s="221">
        <f>+Download!H207/'Per $100K GDP'!H$313*100</f>
        <v>9.1074681238615653</v>
      </c>
      <c r="I202" s="221">
        <f>+Download!I207/'Per $100K GDP'!I$313*100</f>
        <v>3.3252154364930688</v>
      </c>
      <c r="J202" s="221">
        <f>+Download!J207/'Per $100K GDP'!J$313*100</f>
        <v>0.92590551354687944</v>
      </c>
      <c r="K202" s="221">
        <f>+Download!K207/'Per $100K GDP'!K$313*100</f>
        <v>19.720194901608149</v>
      </c>
      <c r="L202" s="221">
        <f>+Download!L207/'Per $100K GDP'!L$313*100</f>
        <v>33.20983104110492</v>
      </c>
      <c r="M202" s="221">
        <f>+Download!M207/'Per $100K GDP'!M$313*100</f>
        <v>-5.5655296229802511</v>
      </c>
      <c r="N202" s="221">
        <f>+Download!N207/'Per $100K GDP'!N$313*100</f>
        <v>27.491292733236396</v>
      </c>
      <c r="O202" s="221">
        <f>+Download!O207/'Per $100K GDP'!O$313*100</f>
        <v>21.554475376835075</v>
      </c>
      <c r="P202" s="221">
        <f>+Download!P207/'Per $100K GDP'!P$313*100</f>
        <v>10.24134769297714</v>
      </c>
      <c r="Q202" s="221">
        <f>+Download!Q207/'Per $100K GDP'!Q$313*100</f>
        <v>21.207081781924682</v>
      </c>
      <c r="R202" s="221">
        <f>+Download!R207/'Per $100K GDP'!R$313*100</f>
        <v>15.324126816527272</v>
      </c>
      <c r="S202" s="221">
        <f>+Download!S207/'Per $100K GDP'!S$313*100</f>
        <v>-25.964606904554689</v>
      </c>
      <c r="T202" s="221">
        <f>+Download!T207/'Per $100K GDP'!T$313*100</f>
        <v>-2.2561197247533937</v>
      </c>
      <c r="U202" s="221">
        <f>+Download!U207/'Per $100K GDP'!U$313*100</f>
        <v>-0.57761222180309313</v>
      </c>
      <c r="V202" s="221">
        <f>+Download!V207/'Per $100K GDP'!V$313*100</f>
        <v>2.4232813686514496</v>
      </c>
      <c r="W202" s="221">
        <f>+Download!W207/'Per $100K GDP'!W$313*100</f>
        <v>10.735502865254192</v>
      </c>
      <c r="X202" s="221">
        <f>+Download!X207/'Per $100K GDP'!X$313*100</f>
        <v>19.993693462880117</v>
      </c>
      <c r="Y202" s="221">
        <f>+Download!Y207/'Per $100K GDP'!Y$313*100</f>
        <v>21.789750676788518</v>
      </c>
      <c r="Z202" s="221">
        <f>+Download!Z207/'Per $100K GDP'!Z$313*100</f>
        <v>-5.9851612132133241</v>
      </c>
      <c r="AA202" s="221">
        <f>+Download!AA207/'Per $100K GDP'!AA$313*100</f>
        <v>-46.283223324273763</v>
      </c>
      <c r="AB202" s="221">
        <f>+Download!AB207/'Per $100K GDP'!AB$313*100</f>
        <v>-34.164419370315834</v>
      </c>
      <c r="AC202" s="221">
        <f>+Download!AC207/'Per $100K GDP'!AC$313*100</f>
        <v>-13.895677676139934</v>
      </c>
      <c r="AD202" s="221">
        <f>+Download!AD207/'Per $100K GDP'!AD$313*100</f>
        <v>-7.8554882459973534</v>
      </c>
      <c r="AE202" s="221">
        <f>+Download!AE207/'Per $100K GDP'!AE$313*100</f>
        <v>35.55844137709542</v>
      </c>
      <c r="AF202" s="221">
        <f>+Download!AF207/'Per $100K GDP'!AF$313*100</f>
        <v>16.383774843415306</v>
      </c>
      <c r="AG202" s="221">
        <f>+Download!AG207/'Per $100K GDP'!AG$313*100</f>
        <v>2.1089728469745954</v>
      </c>
      <c r="AH202" s="221">
        <f>+Download!AH207/'Per $100K GDP'!AH$313*100</f>
        <v>31.759975673210121</v>
      </c>
      <c r="AI202" s="221">
        <f>+Download!AI207/'Per $100K GDP'!AI$313*100</f>
        <v>5.2538493549729504</v>
      </c>
      <c r="AJ202" s="221">
        <f>+Download!AJ207/'Per $100K GDP'!AJ$313*100</f>
        <v>16.6600109818799</v>
      </c>
      <c r="AK202" s="221">
        <f>+Download!AK207/'Per $100K GDP'!AK$313*100</f>
        <v>-11.536884257249</v>
      </c>
      <c r="AL202" s="221">
        <f>+Download!AL207/'Per $100K GDP'!AL$313*100</f>
        <v>-14.677569009510554</v>
      </c>
      <c r="AM202" s="221"/>
      <c r="AN202" s="221">
        <f>+Download!AN207/'Per $100K GDP'!AN$313*100</f>
        <v>-3.1025854879065888</v>
      </c>
      <c r="AO202" s="222">
        <f>+Download!AO207/'Per $100K GDP'!AO$313*100</f>
        <v>1.2546493210656511</v>
      </c>
    </row>
    <row r="203" spans="1:41">
      <c r="A203" s="99" t="s">
        <v>382</v>
      </c>
      <c r="B203" s="221">
        <f>+Download!B208/'Per $100K GDP'!B$313*100</f>
        <v>199.85075937143358</v>
      </c>
      <c r="C203" s="221">
        <f>+Download!C208/'Per $100K GDP'!C$313*100</f>
        <v>155.29182879377433</v>
      </c>
      <c r="D203" s="221">
        <f>+Download!D208/'Per $100K GDP'!D$313*100</f>
        <v>210.49056064073227</v>
      </c>
      <c r="E203" s="221">
        <f>+Download!E208/'Per $100K GDP'!E$313*100</f>
        <v>193.18761152179454</v>
      </c>
      <c r="F203" s="221">
        <f>+Download!F208/'Per $100K GDP'!F$313*100</f>
        <v>182.74540571532032</v>
      </c>
      <c r="G203" s="221">
        <f>+Download!G208/'Per $100K GDP'!G$313*100</f>
        <v>145.01143712405749</v>
      </c>
      <c r="H203" s="221">
        <f>+Download!H208/'Per $100K GDP'!H$313*100</f>
        <v>110.85812588544827</v>
      </c>
      <c r="I203" s="221">
        <f>+Download!I208/'Per $100K GDP'!I$313*100</f>
        <v>71.515548894717128</v>
      </c>
      <c r="J203" s="221">
        <f>+Download!J208/'Per $100K GDP'!J$313*100</f>
        <v>20.590374991732986</v>
      </c>
      <c r="K203" s="221">
        <f>+Download!K208/'Per $100K GDP'!K$313*100</f>
        <v>-1.4011167109308018</v>
      </c>
      <c r="L203" s="221">
        <f>+Download!L208/'Per $100K GDP'!L$313*100</f>
        <v>96.836142848829311</v>
      </c>
      <c r="M203" s="221">
        <f>+Download!M208/'Per $100K GDP'!M$313*100</f>
        <v>89.371633752244165</v>
      </c>
      <c r="N203" s="221">
        <f>+Download!N208/'Per $100K GDP'!N$313*100</f>
        <v>65.008622730193082</v>
      </c>
      <c r="O203" s="221">
        <f>+Download!O208/'Per $100K GDP'!O$313*100</f>
        <v>87.756337866810682</v>
      </c>
      <c r="P203" s="221">
        <f>+Download!P208/'Per $100K GDP'!P$313*100</f>
        <v>67.135997016177924</v>
      </c>
      <c r="Q203" s="221">
        <f>+Download!Q208/'Per $100K GDP'!Q$313*100</f>
        <v>22.870093746780675</v>
      </c>
      <c r="R203" s="221">
        <f>+Download!R208/'Per $100K GDP'!R$313*100</f>
        <v>-6.9604601405985163</v>
      </c>
      <c r="S203" s="221">
        <f>+Download!S208/'Per $100K GDP'!S$313*100</f>
        <v>-13.687791755676873</v>
      </c>
      <c r="T203" s="221">
        <f>+Download!T208/'Per $100K GDP'!T$313*100</f>
        <v>-62.983342316032228</v>
      </c>
      <c r="U203" s="221">
        <f>+Download!U208/'Per $100K GDP'!U$313*100</f>
        <v>-47.222746133534507</v>
      </c>
      <c r="V203" s="221">
        <f>+Download!V208/'Per $100K GDP'!V$313*100</f>
        <v>-32.764550855407158</v>
      </c>
      <c r="W203" s="221">
        <f>+Download!W208/'Per $100K GDP'!W$313*100</f>
        <v>3.8273487198359706</v>
      </c>
      <c r="X203" s="221">
        <f>+Download!X208/'Per $100K GDP'!X$313*100</f>
        <v>-32.862970773142031</v>
      </c>
      <c r="Y203" s="221">
        <f>+Download!Y208/'Per $100K GDP'!Y$313*100</f>
        <v>-11.017927796603752</v>
      </c>
      <c r="Z203" s="221">
        <f>+Download!Z208/'Per $100K GDP'!Z$313*100</f>
        <v>-64.494479125486123</v>
      </c>
      <c r="AA203" s="221">
        <f>+Download!AA208/'Per $100K GDP'!AA$313*100</f>
        <v>-40.512159824926755</v>
      </c>
      <c r="AB203" s="221">
        <f>+Download!AB208/'Per $100K GDP'!AB$313*100</f>
        <v>21.995930049798986</v>
      </c>
      <c r="AC203" s="221">
        <f>+Download!AC208/'Per $100K GDP'!AC$313*100</f>
        <v>-6.6879252690299404</v>
      </c>
      <c r="AD203" s="221">
        <f>+Download!AD208/'Per $100K GDP'!AD$313*100</f>
        <v>-4.5232997435091749</v>
      </c>
      <c r="AE203" s="221">
        <f>+Download!AE208/'Per $100K GDP'!AE$313*100</f>
        <v>-34.811385962340033</v>
      </c>
      <c r="AF203" s="221">
        <f>+Download!AF208/'Per $100K GDP'!AF$313*100</f>
        <v>0.11523548710718255</v>
      </c>
      <c r="AG203" s="221">
        <f>+Download!AG208/'Per $100K GDP'!AG$313*100</f>
        <v>692.07608952034741</v>
      </c>
      <c r="AH203" s="221">
        <f>+Download!AH208/'Per $100K GDP'!AH$313*100</f>
        <v>241.94344021353515</v>
      </c>
      <c r="AI203" s="221">
        <f>+Download!AI208/'Per $100K GDP'!AI$313*100</f>
        <v>92.059404910528499</v>
      </c>
      <c r="AJ203" s="221">
        <f>+Download!AJ208/'Per $100K GDP'!AJ$313*100</f>
        <v>-50.809913642489889</v>
      </c>
      <c r="AK203" s="221">
        <f>+Download!AK208/'Per $100K GDP'!AK$313*100</f>
        <v>-529.82824335407929</v>
      </c>
      <c r="AL203" s="221">
        <f>+Download!AL208/'Per $100K GDP'!AL$313*100</f>
        <v>-488.86569241475291</v>
      </c>
      <c r="AM203" s="221"/>
      <c r="AN203" s="221">
        <f>+Download!AN208/'Per $100K GDP'!AN$313*100</f>
        <v>-189.78037253266612</v>
      </c>
      <c r="AO203" s="222">
        <f>+Download!AO208/'Per $100K GDP'!AO$313*100</f>
        <v>-130.4924276129629</v>
      </c>
    </row>
    <row r="204" spans="1:41">
      <c r="A204" s="99" t="s">
        <v>262</v>
      </c>
      <c r="B204" s="221">
        <f>+Download!B209/'Per $100K GDP'!B$313*100</f>
        <v>56.272495830041272</v>
      </c>
      <c r="C204" s="221">
        <f>+Download!C209/'Per $100K GDP'!C$313*100</f>
        <v>34.863813229571981</v>
      </c>
      <c r="D204" s="221">
        <f>+Download!D209/'Per $100K GDP'!D$313*100</f>
        <v>44.550915331807779</v>
      </c>
      <c r="E204" s="221">
        <f>+Download!E209/'Per $100K GDP'!E$313*100</f>
        <v>45.628345653836348</v>
      </c>
      <c r="F204" s="221">
        <f>+Download!F209/'Per $100K GDP'!F$313*100</f>
        <v>4.6470925495639577</v>
      </c>
      <c r="G204" s="221">
        <f>+Download!G209/'Per $100K GDP'!G$313*100</f>
        <v>31.374431673773689</v>
      </c>
      <c r="H204" s="221">
        <f>+Download!H209/'Per $100K GDP'!H$313*100</f>
        <v>31.34486945962356</v>
      </c>
      <c r="I204" s="221">
        <f>+Download!I209/'Per $100K GDP'!I$313*100</f>
        <v>31.636380666916452</v>
      </c>
      <c r="J204" s="221">
        <f>+Download!J209/'Per $100K GDP'!J$313*100</f>
        <v>16.710389982584157</v>
      </c>
      <c r="K204" s="221">
        <f>+Download!K209/'Per $100K GDP'!K$313*100</f>
        <v>33.313118216608459</v>
      </c>
      <c r="L204" s="221">
        <f>+Download!L209/'Per $100K GDP'!L$313*100</f>
        <v>43.238734457139529</v>
      </c>
      <c r="M204" s="221">
        <f>+Download!M209/'Per $100K GDP'!M$313*100</f>
        <v>2.280071813285458</v>
      </c>
      <c r="N204" s="221">
        <f>+Download!N209/'Per $100K GDP'!N$313*100</f>
        <v>35.775876644236291</v>
      </c>
      <c r="O204" s="221">
        <f>+Download!O209/'Per $100K GDP'!O$313*100</f>
        <v>29.917677288424084</v>
      </c>
      <c r="P204" s="221">
        <f>+Download!P209/'Per $100K GDP'!P$313*100</f>
        <v>18.167125118498141</v>
      </c>
      <c r="Q204" s="221">
        <f>+Download!Q209/'Per $100K GDP'!Q$313*100</f>
        <v>23.576505908843398</v>
      </c>
      <c r="R204" s="221">
        <f>+Download!R209/'Per $100K GDP'!R$313*100</f>
        <v>17.13023423823946</v>
      </c>
      <c r="S204" s="221">
        <f>+Download!S209/'Per $100K GDP'!S$313*100</f>
        <v>-24.250336260780124</v>
      </c>
      <c r="T204" s="221">
        <f>+Download!T209/'Per $100K GDP'!T$313*100</f>
        <v>-0.72697191130942684</v>
      </c>
      <c r="U204" s="221">
        <f>+Download!U209/'Per $100K GDP'!U$313*100</f>
        <v>0.90767634854771773</v>
      </c>
      <c r="V204" s="221">
        <f>+Download!V209/'Per $100K GDP'!V$313*100</f>
        <v>3.383660159914236</v>
      </c>
      <c r="W204" s="221">
        <f>+Download!W209/'Per $100K GDP'!W$313*100</f>
        <v>11.040428999526839</v>
      </c>
      <c r="X204" s="221">
        <f>+Download!X209/'Per $100K GDP'!X$313*100</f>
        <v>20.979089887861885</v>
      </c>
      <c r="Y204" s="221">
        <f>+Download!Y209/'Per $100K GDP'!Y$313*100</f>
        <v>22.670049031671809</v>
      </c>
      <c r="Z204" s="221">
        <f>+Download!Z209/'Per $100K GDP'!Z$313*100</f>
        <v>1.9031157774733611</v>
      </c>
      <c r="AA204" s="221">
        <f>+Download!AA209/'Per $100K GDP'!AA$313*100</f>
        <v>-45.612579859517844</v>
      </c>
      <c r="AB204" s="221">
        <f>+Download!AB209/'Per $100K GDP'!AB$313*100</f>
        <v>-33.668083979948051</v>
      </c>
      <c r="AC204" s="221">
        <f>+Download!AC209/'Per $100K GDP'!AC$313*100</f>
        <v>-9.4887849234612727</v>
      </c>
      <c r="AD204" s="221">
        <f>+Download!AD209/'Per $100K GDP'!AD$313*100</f>
        <v>-7.0955154296404004</v>
      </c>
      <c r="AE204" s="221">
        <f>+Download!AE209/'Per $100K GDP'!AE$313*100</f>
        <v>-22.069552953661621</v>
      </c>
      <c r="AF204" s="221">
        <f>+Download!AF209/'Per $100K GDP'!AF$313*100</f>
        <v>-20.837287492204659</v>
      </c>
      <c r="AG204" s="221">
        <f>+Download!AG209/'Per $100K GDP'!AG$313*100</f>
        <v>-6.7847876458590601</v>
      </c>
      <c r="AH204" s="221">
        <f>+Download!AH209/'Per $100K GDP'!AH$313*100</f>
        <v>-4.6085751934317667</v>
      </c>
      <c r="AI204" s="221">
        <f>+Download!AI209/'Per $100K GDP'!AI$313*100</f>
        <v>5.910580524344569</v>
      </c>
      <c r="AJ204" s="221">
        <f>+Download!AJ209/'Per $100K GDP'!AJ$313*100</f>
        <v>17.121749113961961</v>
      </c>
      <c r="AK204" s="221">
        <f>+Download!AK209/'Per $100K GDP'!AK$313*100</f>
        <v>-11.090606455348098</v>
      </c>
      <c r="AL204" s="221">
        <f>+Download!AL209/'Per $100K GDP'!AL$313*100</f>
        <v>-14.225237763859894</v>
      </c>
      <c r="AM204" s="221"/>
      <c r="AN204" s="221">
        <f>+Download!AN209/'Per $100K GDP'!AN$313*100</f>
        <v>-2.5465665832638309</v>
      </c>
      <c r="AO204" s="222">
        <f>+Download!AO209/'Per $100K GDP'!AO$313*100</f>
        <v>-13.382926091366945</v>
      </c>
    </row>
    <row r="205" spans="1:41">
      <c r="A205" s="96" t="s">
        <v>110</v>
      </c>
      <c r="B205" s="221">
        <f>+Download!B210/'Per $100K GDP'!B$313*100</f>
        <v>78.044069879729619</v>
      </c>
      <c r="C205" s="221">
        <f>+Download!C210/'Per $100K GDP'!C$313*100</f>
        <v>69.533073929961091</v>
      </c>
      <c r="D205" s="221">
        <f>+Download!D210/'Per $100K GDP'!D$313*100</f>
        <v>59.961384439359264</v>
      </c>
      <c r="E205" s="221">
        <f>+Download!E210/'Per $100K GDP'!E$313*100</f>
        <v>42.792505735406579</v>
      </c>
      <c r="F205" s="221">
        <f>+Download!F210/'Per $100K GDP'!F$313*100</f>
        <v>21.334379432089079</v>
      </c>
      <c r="G205" s="221">
        <f>+Download!G210/'Per $100K GDP'!G$313*100</f>
        <v>22.281212052751968</v>
      </c>
      <c r="H205" s="221">
        <f>+Download!H210/'Per $100K GDP'!H$313*100</f>
        <v>22.237401335761991</v>
      </c>
      <c r="I205" s="221">
        <f>+Download!I210/'Per $100K GDP'!I$313*100</f>
        <v>28.334582240539529</v>
      </c>
      <c r="J205" s="221">
        <f>+Download!J210/'Per $100K GDP'!J$313*100</f>
        <v>15.784484469037277</v>
      </c>
      <c r="K205" s="221">
        <f>+Download!K210/'Per $100K GDP'!K$313*100</f>
        <v>13.592923315000316</v>
      </c>
      <c r="L205" s="221">
        <f>+Download!L210/'Per $100K GDP'!L$313*100</f>
        <v>10.028903416034606</v>
      </c>
      <c r="M205" s="221">
        <f>+Download!M210/'Per $100K GDP'!M$313*100</f>
        <v>7.8276481149012564</v>
      </c>
      <c r="N205" s="221">
        <f>+Download!N210/'Per $100K GDP'!N$313*100</f>
        <v>8.2845839109998991</v>
      </c>
      <c r="O205" s="221">
        <f>+Download!O210/'Per $100K GDP'!O$313*100</f>
        <v>8.3632019115890071</v>
      </c>
      <c r="P205" s="221">
        <f>+Download!P210/'Per $100K GDP'!P$313*100</f>
        <v>7.9413181655710448</v>
      </c>
      <c r="Q205" s="221">
        <f>+Download!Q210/'Per $100K GDP'!Q$313*100</f>
        <v>2.3694241269187186</v>
      </c>
      <c r="R205" s="221">
        <f>+Download!R210/'Per $100K GDP'!R$313*100</f>
        <v>1.8061074217121897</v>
      </c>
      <c r="S205" s="221">
        <f>+Download!S210/'Per $100K GDP'!S$313*100</f>
        <v>1.7142706437745605</v>
      </c>
      <c r="T205" s="221">
        <f>+Download!T210/'Per $100K GDP'!T$313*100</f>
        <v>1.5291478134439667</v>
      </c>
      <c r="U205" s="221">
        <f>+Download!U210/'Per $100K GDP'!U$313*100</f>
        <v>1.485288570350811</v>
      </c>
      <c r="V205" s="221">
        <f>+Download!V210/'Per $100K GDP'!V$313*100</f>
        <v>0.96037879126278647</v>
      </c>
      <c r="W205" s="221">
        <f>+Download!W210/'Per $100K GDP'!W$313*100</f>
        <v>0.30492613427264603</v>
      </c>
      <c r="X205" s="221">
        <f>+Download!X210/'Per $100K GDP'!X$313*100</f>
        <v>0.98539642498177016</v>
      </c>
      <c r="Y205" s="221">
        <f>+Download!Y210/'Per $100K GDP'!Y$313*100</f>
        <v>0.88029835488328945</v>
      </c>
      <c r="Z205" s="221">
        <f>+Download!Z210/'Per $100K GDP'!Z$313*100</f>
        <v>7.888276990686685</v>
      </c>
      <c r="AA205" s="221">
        <f>+Download!AA210/'Per $100K GDP'!AA$313*100</f>
        <v>0.67064346475592107</v>
      </c>
      <c r="AB205" s="221">
        <f>+Download!AB210/'Per $100K GDP'!AB$313*100</f>
        <v>0.49633539036778457</v>
      </c>
      <c r="AC205" s="221">
        <f>+Download!AC210/'Per $100K GDP'!AC$313*100</f>
        <v>4.4068927526786617</v>
      </c>
      <c r="AD205" s="221">
        <f>+Download!AD210/'Per $100K GDP'!AD$313*100</f>
        <v>0.75997281635695335</v>
      </c>
      <c r="AE205" s="221">
        <f>+Download!AE210/'Per $100K GDP'!AE$313*100</f>
        <v>-57.627994330757041</v>
      </c>
      <c r="AF205" s="221">
        <f>+Download!AF210/'Per $100K GDP'!AF$313*100</f>
        <v>-37.221062335619969</v>
      </c>
      <c r="AG205" s="221">
        <f>+Download!AG210/'Per $100K GDP'!AG$313*100</f>
        <v>-8.8937604928336551</v>
      </c>
      <c r="AH205" s="221">
        <f>+Download!AH210/'Per $100K GDP'!AH$313*100</f>
        <v>-36.36855086664189</v>
      </c>
      <c r="AI205" s="221">
        <f>+Download!AI210/'Per $100K GDP'!AI$313*100</f>
        <v>0.65673116937161879</v>
      </c>
      <c r="AJ205" s="221">
        <f>+Download!AJ210/'Per $100K GDP'!AJ$313*100</f>
        <v>0.46173813208206466</v>
      </c>
      <c r="AK205" s="221">
        <f>+Download!AK210/'Per $100K GDP'!AK$313*100</f>
        <v>0.44627780190090222</v>
      </c>
      <c r="AL205" s="221">
        <f>+Download!AL210/'Per $100K GDP'!AL$313*100</f>
        <v>0.45233124565066107</v>
      </c>
      <c r="AM205" s="221"/>
      <c r="AN205" s="221">
        <f>+Download!AN210/'Per $100K GDP'!AN$313*100</f>
        <v>0.55601890464275794</v>
      </c>
      <c r="AO205" s="222">
        <f>+Download!AO210/'Per $100K GDP'!AO$313*100</f>
        <v>-14.637575412432597</v>
      </c>
    </row>
    <row r="206" spans="1:41">
      <c r="A206" s="96" t="s">
        <v>111</v>
      </c>
      <c r="B206" s="221">
        <f>+Download!B211/'Per $100K GDP'!B$313*100</f>
        <v>-21.771574049688354</v>
      </c>
      <c r="C206" s="221">
        <f>+Download!C211/'Per $100K GDP'!C$313*100</f>
        <v>-34.669260700389103</v>
      </c>
      <c r="D206" s="221">
        <f>+Download!D211/'Per $100K GDP'!D$313*100</f>
        <v>-15.410469107551487</v>
      </c>
      <c r="E206" s="221">
        <f>+Download!E211/'Per $100K GDP'!E$313*100</f>
        <v>2.8358399184297731</v>
      </c>
      <c r="F206" s="221">
        <f>+Download!F211/'Per $100K GDP'!F$313*100</f>
        <v>-16.687286882525122</v>
      </c>
      <c r="G206" s="221">
        <f>+Download!G211/'Per $100K GDP'!G$313*100</f>
        <v>9.0932196210217171</v>
      </c>
      <c r="H206" s="221">
        <f>+Download!H211/'Per $100K GDP'!H$313*100</f>
        <v>9.1074681238615653</v>
      </c>
      <c r="I206" s="221">
        <f>+Download!I211/'Per $100K GDP'!I$313*100</f>
        <v>3.3252154364930688</v>
      </c>
      <c r="J206" s="221">
        <f>+Download!J211/'Per $100K GDP'!J$313*100</f>
        <v>0.92590551354687944</v>
      </c>
      <c r="K206" s="221">
        <f>+Download!K211/'Per $100K GDP'!K$313*100</f>
        <v>19.720194901608149</v>
      </c>
      <c r="L206" s="221">
        <f>+Download!L211/'Per $100K GDP'!L$313*100</f>
        <v>33.20983104110492</v>
      </c>
      <c r="M206" s="221">
        <f>+Download!M211/'Per $100K GDP'!M$313*100</f>
        <v>-5.5655296229802511</v>
      </c>
      <c r="N206" s="221">
        <f>+Download!N211/'Per $100K GDP'!N$313*100</f>
        <v>27.491292733236396</v>
      </c>
      <c r="O206" s="221">
        <f>+Download!O211/'Per $100K GDP'!O$313*100</f>
        <v>21.554475376835075</v>
      </c>
      <c r="P206" s="221">
        <f>+Download!P211/'Per $100K GDP'!P$313*100</f>
        <v>10.24134769297714</v>
      </c>
      <c r="Q206" s="221">
        <f>+Download!Q211/'Per $100K GDP'!Q$313*100</f>
        <v>21.207081781924682</v>
      </c>
      <c r="R206" s="221">
        <f>+Download!R211/'Per $100K GDP'!R$313*100</f>
        <v>15.324126816527272</v>
      </c>
      <c r="S206" s="221">
        <f>+Download!S211/'Per $100K GDP'!S$313*100</f>
        <v>-25.964606904554689</v>
      </c>
      <c r="T206" s="221">
        <f>+Download!T211/'Per $100K GDP'!T$313*100</f>
        <v>-2.2561197247533937</v>
      </c>
      <c r="U206" s="221">
        <f>+Download!U211/'Per $100K GDP'!U$313*100</f>
        <v>-0.57761222180309313</v>
      </c>
      <c r="V206" s="221">
        <f>+Download!V211/'Per $100K GDP'!V$313*100</f>
        <v>2.4232813686514496</v>
      </c>
      <c r="W206" s="221">
        <f>+Download!W211/'Per $100K GDP'!W$313*100</f>
        <v>10.735502865254192</v>
      </c>
      <c r="X206" s="221">
        <f>+Download!X211/'Per $100K GDP'!X$313*100</f>
        <v>19.993693462880117</v>
      </c>
      <c r="Y206" s="221">
        <f>+Download!Y211/'Per $100K GDP'!Y$313*100</f>
        <v>21.789750676788518</v>
      </c>
      <c r="Z206" s="221">
        <f>+Download!Z211/'Per $100K GDP'!Z$313*100</f>
        <v>-5.9851612132133241</v>
      </c>
      <c r="AA206" s="221">
        <f>+Download!AA211/'Per $100K GDP'!AA$313*100</f>
        <v>-46.283223324273763</v>
      </c>
      <c r="AB206" s="221">
        <f>+Download!AB211/'Per $100K GDP'!AB$313*100</f>
        <v>-34.164419370315834</v>
      </c>
      <c r="AC206" s="221">
        <f>+Download!AC211/'Per $100K GDP'!AC$313*100</f>
        <v>-13.895677676139934</v>
      </c>
      <c r="AD206" s="221">
        <f>+Download!AD211/'Per $100K GDP'!AD$313*100</f>
        <v>-7.8554882459973534</v>
      </c>
      <c r="AE206" s="221">
        <f>+Download!AE211/'Per $100K GDP'!AE$313*100</f>
        <v>35.55844137709542</v>
      </c>
      <c r="AF206" s="221">
        <f>+Download!AF211/'Per $100K GDP'!AF$313*100</f>
        <v>16.383774843415306</v>
      </c>
      <c r="AG206" s="221">
        <f>+Download!AG211/'Per $100K GDP'!AG$313*100</f>
        <v>2.1089728469745954</v>
      </c>
      <c r="AH206" s="221">
        <f>+Download!AH211/'Per $100K GDP'!AH$313*100</f>
        <v>31.759975673210121</v>
      </c>
      <c r="AI206" s="221">
        <f>+Download!AI211/'Per $100K GDP'!AI$313*100</f>
        <v>5.2538493549729504</v>
      </c>
      <c r="AJ206" s="221">
        <f>+Download!AJ211/'Per $100K GDP'!AJ$313*100</f>
        <v>16.6600109818799</v>
      </c>
      <c r="AK206" s="221">
        <f>+Download!AK211/'Per $100K GDP'!AK$313*100</f>
        <v>-11.536884257249</v>
      </c>
      <c r="AL206" s="221">
        <f>+Download!AL211/'Per $100K GDP'!AL$313*100</f>
        <v>-14.677569009510554</v>
      </c>
      <c r="AM206" s="221"/>
      <c r="AN206" s="221">
        <f>+Download!AN211/'Per $100K GDP'!AN$313*100</f>
        <v>-3.1025854879065888</v>
      </c>
      <c r="AO206" s="222">
        <f>+Download!AO211/'Per $100K GDP'!AO$313*100</f>
        <v>1.2546493210656511</v>
      </c>
    </row>
    <row r="207" spans="1:41">
      <c r="A207" s="99" t="s">
        <v>263</v>
      </c>
      <c r="B207" s="221">
        <f>+Download!B212/'Per $100K GDP'!B$313*100</f>
        <v>-43.367570889298577</v>
      </c>
      <c r="C207" s="221">
        <f>+Download!C212/'Per $100K GDP'!C$313*100</f>
        <v>-67.89883268482491</v>
      </c>
      <c r="D207" s="221">
        <f>+Download!D212/'Per $100K GDP'!D$313*100</f>
        <v>-10.190217391304348</v>
      </c>
      <c r="E207" s="221">
        <f>+Download!E212/'Per $100K GDP'!E$313*100</f>
        <v>-43.684680091766502</v>
      </c>
      <c r="F207" s="221">
        <f>+Download!F212/'Per $100K GDP'!F$313*100</f>
        <v>-62.041703129243487</v>
      </c>
      <c r="G207" s="221">
        <f>+Download!G212/'Per $100K GDP'!G$313*100</f>
        <v>-35.38448504701929</v>
      </c>
      <c r="H207" s="221">
        <f>+Download!H212/'Per $100K GDP'!H$313*100</f>
        <v>-15.583889900829792</v>
      </c>
      <c r="I207" s="221">
        <f>+Download!I212/'Per $100K GDP'!I$313*100</f>
        <v>-51.470588235294123</v>
      </c>
      <c r="J207" s="221">
        <f>+Download!J212/'Per $100K GDP'!J$313*100</f>
        <v>30.731244902008331</v>
      </c>
      <c r="K207" s="221">
        <f>+Download!K212/'Per $100K GDP'!K$313*100</f>
        <v>64.953261255986121</v>
      </c>
      <c r="L207" s="221">
        <f>+Download!L212/'Per $100K GDP'!L$313*100</f>
        <v>194.37062326627998</v>
      </c>
      <c r="M207" s="221">
        <f>+Download!M212/'Per $100K GDP'!M$313*100</f>
        <v>394.90125673249554</v>
      </c>
      <c r="N207" s="221">
        <f>+Download!N212/'Per $100K GDP'!N$313*100</f>
        <v>978.78132079937768</v>
      </c>
      <c r="O207" s="221">
        <f>+Download!O212/'Per $100K GDP'!O$313*100</f>
        <v>1083.9757123451334</v>
      </c>
      <c r="P207" s="221">
        <f>+Download!P212/'Per $100K GDP'!P$313*100</f>
        <v>39.131583446003695</v>
      </c>
      <c r="Q207" s="221">
        <f>+Download!Q212/'Per $100K GDP'!Q$313*100</f>
        <v>-411.44093364140753</v>
      </c>
      <c r="R207" s="221">
        <f>+Download!R212/'Per $100K GDP'!R$313*100</f>
        <v>-105.17102447970213</v>
      </c>
      <c r="S207" s="221">
        <f>+Download!S212/'Per $100K GDP'!S$313*100</f>
        <v>-235.07925205053141</v>
      </c>
      <c r="T207" s="221">
        <f>+Download!T212/'Per $100K GDP'!T$313*100</f>
        <v>-105.21038316433324</v>
      </c>
      <c r="U207" s="221">
        <f>+Download!U212/'Per $100K GDP'!U$313*100</f>
        <v>-169.55865711052431</v>
      </c>
      <c r="V207" s="221">
        <f>+Download!V212/'Per $100K GDP'!V$313*100</f>
        <v>-48.811810425693487</v>
      </c>
      <c r="W207" s="221">
        <f>+Download!W212/'Per $100K GDP'!W$313*100</f>
        <v>-55.517585826192104</v>
      </c>
      <c r="X207" s="221">
        <f>+Download!X212/'Per $100K GDP'!X$313*100</f>
        <v>-30.084152854693443</v>
      </c>
      <c r="Y207" s="221">
        <f>+Download!Y212/'Per $100K GDP'!Y$313*100</f>
        <v>-14.85148514851485</v>
      </c>
      <c r="Z207" s="221">
        <f>+Download!Z212/'Per $100K GDP'!Z$313*100</f>
        <v>-9.432834723128833</v>
      </c>
      <c r="AA207" s="221">
        <f>+Download!AA212/'Per $100K GDP'!AA$313*100</f>
        <v>-12.618686244749568</v>
      </c>
      <c r="AB207" s="221">
        <f>+Download!AB212/'Per $100K GDP'!AB$313*100</f>
        <v>-16.345978856112371</v>
      </c>
      <c r="AC207" s="221">
        <f>+Download!AC212/'Per $100K GDP'!AC$313*100</f>
        <v>-10.637059795638107</v>
      </c>
      <c r="AD207" s="221">
        <f>+Download!AD212/'Per $100K GDP'!AD$313*100</f>
        <v>-8.1112483284251748</v>
      </c>
      <c r="AE207" s="221">
        <f>+Download!AE212/'Per $100K GDP'!AE$313*100</f>
        <v>-10.416884848738734</v>
      </c>
      <c r="AF207" s="221">
        <f>+Download!AF212/'Per $100K GDP'!AF$313*100</f>
        <v>127.16574930180853</v>
      </c>
      <c r="AG207" s="221">
        <f>+Download!AG212/'Per $100K GDP'!AG$313*100</f>
        <v>156.59817129854451</v>
      </c>
      <c r="AH207" s="221">
        <f>+Download!AH212/'Per $100K GDP'!AH$313*100</f>
        <v>-216.46112781700845</v>
      </c>
      <c r="AI207" s="221">
        <f>+Download!AI212/'Per $100K GDP'!AI$313*100</f>
        <v>-56.550405742821475</v>
      </c>
      <c r="AJ207" s="221">
        <f>+Download!AJ212/'Per $100K GDP'!AJ$313*100</f>
        <v>41.593870114311386</v>
      </c>
      <c r="AK207" s="221">
        <f>+Download!AK212/'Per $100K GDP'!AK$313*100</f>
        <v>25.884112510252333</v>
      </c>
      <c r="AL207" s="221">
        <f>+Download!AL212/'Per $100K GDP'!AL$313*100</f>
        <v>-80.161215495244718</v>
      </c>
      <c r="AM207" s="221"/>
      <c r="AN207" s="221">
        <f>+Download!AN212/'Per $100K GDP'!AN$313*100</f>
        <v>-43.892132332499308</v>
      </c>
      <c r="AO207" s="222">
        <f>+Download!AO212/'Per $100K GDP'!AO$313*100</f>
        <v>-16.403872506273245</v>
      </c>
    </row>
    <row r="208" spans="1:41">
      <c r="A208" s="99" t="s">
        <v>264</v>
      </c>
      <c r="B208" s="221">
        <f>+Download!B213/'Per $100K GDP'!B$313*100</f>
        <v>61.715389342463354</v>
      </c>
      <c r="C208" s="221">
        <f>+Download!C213/'Per $100K GDP'!C$313*100</f>
        <v>60.116731517509727</v>
      </c>
      <c r="D208" s="221">
        <f>+Download!D213/'Per $100K GDP'!D$313*100</f>
        <v>90.889588100686495</v>
      </c>
      <c r="E208" s="221">
        <f>+Download!E213/'Per $100K GDP'!E$313*100</f>
        <v>66.371399439204694</v>
      </c>
      <c r="F208" s="221">
        <f>+Download!F213/'Per $100K GDP'!F$313*100</f>
        <v>63.399619783336846</v>
      </c>
      <c r="G208" s="221">
        <f>+Download!G213/'Per $100K GDP'!G$313*100</f>
        <v>47.668803479144898</v>
      </c>
      <c r="H208" s="221">
        <f>+Download!H213/'Per $100K GDP'!H$313*100</f>
        <v>49.433313094515277</v>
      </c>
      <c r="I208" s="221">
        <f>+Download!I213/'Per $100K GDP'!I$313*100</f>
        <v>49.878231547396034</v>
      </c>
      <c r="J208" s="221">
        <f>+Download!J213/'Per $100K GDP'!J$313*100</f>
        <v>43.495513767333165</v>
      </c>
      <c r="K208" s="221">
        <f>+Download!K213/'Per $100K GDP'!K$313*100</f>
        <v>37.683765867123945</v>
      </c>
      <c r="L208" s="221">
        <f>+Download!L213/'Per $100K GDP'!L$313*100</f>
        <v>37.283466858062887</v>
      </c>
      <c r="M208" s="221">
        <f>+Download!M213/'Per $100K GDP'!M$313*100</f>
        <v>46.822262118491921</v>
      </c>
      <c r="N208" s="221">
        <f>+Download!N213/'Per $100K GDP'!N$313*100</f>
        <v>63.351705947993096</v>
      </c>
      <c r="O208" s="221">
        <f>+Download!O213/'Per $100K GDP'!O$313*100</f>
        <v>46.611348423102726</v>
      </c>
      <c r="P208" s="221">
        <f>+Download!P213/'Per $100K GDP'!P$313*100</f>
        <v>45.239094285669886</v>
      </c>
      <c r="Q208" s="221">
        <f>+Download!Q213/'Per $100K GDP'!Q$313*100</f>
        <v>43.400197206728578</v>
      </c>
      <c r="R208" s="221">
        <f>+Download!R213/'Per $100K GDP'!R$313*100</f>
        <v>36.247186640362337</v>
      </c>
      <c r="S208" s="221">
        <f>+Download!S213/'Per $100K GDP'!S$313*100</f>
        <v>38.188675264393282</v>
      </c>
      <c r="T208" s="221">
        <f>+Download!T213/'Per $100K GDP'!T$313*100</f>
        <v>37.589461414085704</v>
      </c>
      <c r="U208" s="221">
        <f>+Download!U213/'Per $100K GDP'!U$313*100</f>
        <v>43.297340626178801</v>
      </c>
      <c r="V208" s="221">
        <f>+Download!V213/'Per $100K GDP'!V$313*100</f>
        <v>89.438066735158799</v>
      </c>
      <c r="W208" s="221">
        <f>+Download!W213/'Per $100K GDP'!W$313*100</f>
        <v>68.419115714210605</v>
      </c>
      <c r="X208" s="221">
        <f>+Download!X213/'Per $100K GDP'!X$313*100</f>
        <v>73.569697089138955</v>
      </c>
      <c r="Y208" s="221">
        <f>+Download!Y213/'Per $100K GDP'!Y$313*100</f>
        <v>57.446566836415954</v>
      </c>
      <c r="Z208" s="221">
        <f>+Download!Z213/'Per $100K GDP'!Z$313*100</f>
        <v>68.282323088379954</v>
      </c>
      <c r="AA208" s="221">
        <f>+Download!AA213/'Per $100K GDP'!AA$313*100</f>
        <v>105.15866012495148</v>
      </c>
      <c r="AB208" s="221">
        <f>+Download!AB213/'Per $100K GDP'!AB$313*100</f>
        <v>71.571563291034522</v>
      </c>
      <c r="AC208" s="221">
        <f>+Download!AC213/'Per $100K GDP'!AC$313*100</f>
        <v>85.515443521169374</v>
      </c>
      <c r="AD208" s="221">
        <f>+Download!AD213/'Per $100K GDP'!AD$313*100</f>
        <v>64.941138643886958</v>
      </c>
      <c r="AE208" s="221">
        <f>+Download!AE213/'Per $100K GDP'!AE$313*100</f>
        <v>70.697973175823336</v>
      </c>
      <c r="AF208" s="221">
        <f>+Download!AF213/'Per $100K GDP'!AF$313*100</f>
        <v>82.474715978417066</v>
      </c>
      <c r="AG208" s="221">
        <f>+Download!AG213/'Per $100K GDP'!AG$313*100</f>
        <v>1180.608549664923</v>
      </c>
      <c r="AH208" s="221">
        <f>+Download!AH213/'Per $100K GDP'!AH$313*100</f>
        <v>-577.1193026320235</v>
      </c>
      <c r="AI208" s="221">
        <f>+Download!AI213/'Per $100K GDP'!AI$313*100</f>
        <v>-123.17285684560966</v>
      </c>
      <c r="AJ208" s="221">
        <f>+Download!AJ213/'Per $100K GDP'!AJ$313*100</f>
        <v>245.7195627215095</v>
      </c>
      <c r="AK208" s="221">
        <f>+Download!AK213/'Per $100K GDP'!AK$313*100</f>
        <v>13.279779997105226</v>
      </c>
      <c r="AL208" s="221">
        <f>+Download!AL213/'Per $100K GDP'!AL$313*100</f>
        <v>33.141962421711902</v>
      </c>
      <c r="AM208" s="221"/>
      <c r="AN208" s="221">
        <f>+Download!AN213/'Per $100K GDP'!AN$313*100</f>
        <v>77.103141506811241</v>
      </c>
      <c r="AO208" s="222">
        <f>+Download!AO213/'Per $100K GDP'!AO$313*100</f>
        <v>106.59625206883665</v>
      </c>
    </row>
    <row r="209" spans="1:41" ht="16">
      <c r="A209" s="205" t="s">
        <v>222</v>
      </c>
      <c r="B209" s="201">
        <f>+Download!B214/'Per $100K GDP'!B$313*100</f>
        <v>681.28346940567121</v>
      </c>
      <c r="C209" s="201">
        <f>+Download!C214/'Per $100K GDP'!C$313*100</f>
        <v>703.46303501945522</v>
      </c>
      <c r="D209" s="201">
        <f>+Download!D214/'Per $100K GDP'!D$313*100</f>
        <v>762.6215675057208</v>
      </c>
      <c r="E209" s="201">
        <f>+Download!E214/'Per $100K GDP'!E$313*100</f>
        <v>744.93372419067032</v>
      </c>
      <c r="F209" s="201">
        <f>+Download!F214/'Per $100K GDP'!F$313*100</f>
        <v>622.37846645945865</v>
      </c>
      <c r="G209" s="201">
        <f>+Download!G214/'Per $100K GDP'!G$313*100</f>
        <v>602.46815961142022</v>
      </c>
      <c r="H209" s="201">
        <f>+Download!H214/'Per $100K GDP'!H$313*100</f>
        <v>598.7907306213317</v>
      </c>
      <c r="I209" s="201">
        <f>+Download!I214/'Per $100K GDP'!I$313*100</f>
        <v>605.04870738104171</v>
      </c>
      <c r="J209" s="201">
        <f>+Download!J214/'Per $100K GDP'!J$313*100</f>
        <v>619.76146910341481</v>
      </c>
      <c r="K209" s="201">
        <f>+Download!K214/'Per $100K GDP'!K$313*100</f>
        <v>548.35943871682809</v>
      </c>
      <c r="L209" s="201">
        <f>+Download!L214/'Per $100K GDP'!L$313*100</f>
        <v>529.0295047622742</v>
      </c>
      <c r="M209" s="201">
        <f>+Download!M214/'Per $100K GDP'!M$313*100</f>
        <v>495.65529622980256</v>
      </c>
      <c r="N209" s="201">
        <f>+Download!N214/'Per $100K GDP'!N$313*100</f>
        <v>498.51215635884085</v>
      </c>
      <c r="O209" s="201">
        <f>+Download!O214/'Per $100K GDP'!O$313*100</f>
        <v>508.97693982095217</v>
      </c>
      <c r="P209" s="201">
        <f>+Download!P214/'Per $100K GDP'!P$313*100</f>
        <v>518.00394734797271</v>
      </c>
      <c r="Q209" s="201">
        <f>+Download!Q214/'Per $100K GDP'!Q$313*100</f>
        <v>515.15106918424124</v>
      </c>
      <c r="R209" s="201">
        <f>+Download!R214/'Per $100K GDP'!R$313*100</f>
        <v>528.8560393453555</v>
      </c>
      <c r="S209" s="201">
        <f>+Download!S214/'Per $100K GDP'!S$313*100</f>
        <v>518.89653717329963</v>
      </c>
      <c r="T209" s="201">
        <f>+Download!T214/'Per $100K GDP'!T$313*100</f>
        <v>495.90764949926677</v>
      </c>
      <c r="U209" s="201">
        <f>+Download!U214/'Per $100K GDP'!U$313*100</f>
        <v>480.5615805356469</v>
      </c>
      <c r="V209" s="201">
        <f>+Download!V214/'Per $100K GDP'!V$313*100</f>
        <v>450.51815785947207</v>
      </c>
      <c r="W209" s="201">
        <f>+Download!W214/'Per $100K GDP'!W$313*100</f>
        <v>447.21097734083378</v>
      </c>
      <c r="X209" s="201">
        <f>+Download!X214/'Per $100K GDP'!X$313*100</f>
        <v>461.68778699670872</v>
      </c>
      <c r="Y209" s="201">
        <f>+Download!Y214/'Per $100K GDP'!Y$313*100</f>
        <v>515.37209170247809</v>
      </c>
      <c r="Z209" s="201">
        <f>+Download!Z214/'Per $100K GDP'!Z$313*100</f>
        <v>568.47998970294839</v>
      </c>
      <c r="AA209" s="201">
        <f>+Download!AA214/'Per $100K GDP'!AA$313*100</f>
        <v>591.83403339098516</v>
      </c>
      <c r="AB209" s="201">
        <f>+Download!AB214/'Per $100K GDP'!AB$313*100</f>
        <v>534.61112122164684</v>
      </c>
      <c r="AC209" s="201">
        <f>+Download!AC214/'Per $100K GDP'!AC$313*100</f>
        <v>526.76333899712154</v>
      </c>
      <c r="AD209" s="201">
        <f>+Download!AD214/'Per $100K GDP'!AD$313*100</f>
        <v>513.30317800170985</v>
      </c>
      <c r="AE209" s="201">
        <f>+Download!AE214/'Per $100K GDP'!AE$313*100</f>
        <v>509.01004684805457</v>
      </c>
      <c r="AF209" s="201">
        <f>+Download!AF214/'Per $100K GDP'!AF$313*100</f>
        <v>526.12456278300476</v>
      </c>
      <c r="AG209" s="201">
        <f>+Download!AG214/'Per $100K GDP'!AG$313*100</f>
        <v>584.74740887711073</v>
      </c>
      <c r="AH209" s="201">
        <f>+Download!AH214/'Per $100K GDP'!AH$313*100</f>
        <v>621.4954218332939</v>
      </c>
      <c r="AI209" s="201">
        <f>+Download!AI214/'Per $100K GDP'!AI$313*100</f>
        <v>604.49178110694959</v>
      </c>
      <c r="AJ209" s="201">
        <f>+Download!AJ214/'Per $100K GDP'!AJ$313*100</f>
        <v>580.41107173164278</v>
      </c>
      <c r="AK209" s="201">
        <f>+Download!AK214/'Per $100K GDP'!AK$313*100</f>
        <v>552.85979640082985</v>
      </c>
      <c r="AL209" s="201">
        <f>+Download!AL214/'Per $100K GDP'!AL$313*100</f>
        <v>533.02598005103232</v>
      </c>
      <c r="AM209" s="201"/>
      <c r="AN209" s="201">
        <f>+Download!AN214/'Per $100K GDP'!AN$313*100</f>
        <v>516.50264108979707</v>
      </c>
      <c r="AO209" s="218">
        <f>+Download!AO214/'Per $100K GDP'!AO$313*100</f>
        <v>488.44120944635262</v>
      </c>
    </row>
    <row r="210" spans="1:41">
      <c r="A210" s="99" t="s">
        <v>223</v>
      </c>
      <c r="B210" s="221">
        <f>+Download!B215/'Per $100K GDP'!B$313*100</f>
        <v>457.8614695812484</v>
      </c>
      <c r="C210" s="221">
        <f>+Download!C215/'Per $100K GDP'!C$313*100</f>
        <v>492.68482490272379</v>
      </c>
      <c r="D210" s="221">
        <f>+Download!D215/'Per $100K GDP'!D$313*100</f>
        <v>546.12414187643014</v>
      </c>
      <c r="E210" s="221">
        <f>+Download!E215/'Per $100K GDP'!E$313*100</f>
        <v>544.0351771603365</v>
      </c>
      <c r="F210" s="221">
        <f>+Download!F215/'Per $100K GDP'!F$313*100</f>
        <v>432.14943118380154</v>
      </c>
      <c r="G210" s="221">
        <f>+Download!G215/'Per $100K GDP'!G$313*100</f>
        <v>402.84092513625706</v>
      </c>
      <c r="H210" s="221">
        <f>+Download!H215/'Per $100K GDP'!H$313*100</f>
        <v>408.77352762598662</v>
      </c>
      <c r="I210" s="221">
        <f>+Download!I215/'Per $100K GDP'!I$313*100</f>
        <v>412.27988010490827</v>
      </c>
      <c r="J210" s="221">
        <f>+Download!J215/'Per $100K GDP'!J$313*100</f>
        <v>412.79954145631706</v>
      </c>
      <c r="K210" s="221">
        <f>+Download!K215/'Per $100K GDP'!K$313*100</f>
        <v>358.64405361885446</v>
      </c>
      <c r="L210" s="221">
        <f>+Download!L215/'Per $100K GDP'!L$313*100</f>
        <v>352.03972764834822</v>
      </c>
      <c r="M210" s="221">
        <f>+Download!M215/'Per $100K GDP'!M$313*100</f>
        <v>322.19030520646317</v>
      </c>
      <c r="N210" s="221">
        <f>+Download!N215/'Per $100K GDP'!N$313*100</f>
        <v>320.46123152875936</v>
      </c>
      <c r="O210" s="221">
        <f>+Download!O215/'Per $100K GDP'!O$313*100</f>
        <v>319.88019836009232</v>
      </c>
      <c r="P210" s="221">
        <f>+Download!P215/'Per $100K GDP'!P$313*100</f>
        <v>316.20743779818798</v>
      </c>
      <c r="Q210" s="221">
        <f>+Download!Q215/'Per $100K GDP'!Q$313*100</f>
        <v>312.74926783322792</v>
      </c>
      <c r="R210" s="221">
        <f>+Download!R215/'Per $100K GDP'!R$313*100</f>
        <v>332.60162827530633</v>
      </c>
      <c r="S210" s="221">
        <f>+Download!S215/'Per $100K GDP'!S$313*100</f>
        <v>333.58388058126963</v>
      </c>
      <c r="T210" s="221">
        <f>+Download!T215/'Per $100K GDP'!T$313*100</f>
        <v>321.49706077735857</v>
      </c>
      <c r="U210" s="221">
        <f>+Download!U215/'Per $100K GDP'!U$313*100</f>
        <v>315.85958129007918</v>
      </c>
      <c r="V210" s="221">
        <f>+Download!V215/'Per $100K GDP'!V$313*100</f>
        <v>290.39174520927327</v>
      </c>
      <c r="W210" s="221">
        <f>+Download!W215/'Per $100K GDP'!W$313*100</f>
        <v>294.95820409021604</v>
      </c>
      <c r="X210" s="221">
        <f>+Download!X215/'Per $100K GDP'!X$313*100</f>
        <v>312.34110482647168</v>
      </c>
      <c r="Y210" s="221">
        <f>+Download!Y215/'Per $100K GDP'!Y$313*100</f>
        <v>338.90540105635802</v>
      </c>
      <c r="Z210" s="221">
        <f>+Download!Z215/'Per $100K GDP'!Z$313*100</f>
        <v>369.20446082983204</v>
      </c>
      <c r="AA210" s="221">
        <f>+Download!AA215/'Per $100K GDP'!AA$313*100</f>
        <v>330.83018601531893</v>
      </c>
      <c r="AB210" s="221">
        <f>+Download!AB215/'Per $100K GDP'!AB$313*100</f>
        <v>337.04481908575019</v>
      </c>
      <c r="AC210" s="221">
        <f>+Download!AC215/'Per $100K GDP'!AC$313*100</f>
        <v>328.32126868856147</v>
      </c>
      <c r="AD210" s="221">
        <f>+Download!AD215/'Per $100K GDP'!AD$313*100</f>
        <v>330.36164475655295</v>
      </c>
      <c r="AE210" s="221">
        <f>+Download!AE215/'Per $100K GDP'!AE$313*100</f>
        <v>326.87514400016755</v>
      </c>
      <c r="AF210" s="221">
        <f>+Download!AF215/'Per $100K GDP'!AF$313*100</f>
        <v>338.77877497898646</v>
      </c>
      <c r="AG210" s="221">
        <f>+Download!AG215/'Per $100K GDP'!AG$313*100</f>
        <v>375.33473006535041</v>
      </c>
      <c r="AH210" s="221">
        <f>+Download!AH215/'Per $100K GDP'!AH$313*100</f>
        <v>410.74433219583062</v>
      </c>
      <c r="AI210" s="221">
        <f>+Download!AI215/'Per $100K GDP'!AI$313*100</f>
        <v>396.00239284228047</v>
      </c>
      <c r="AJ210" s="221">
        <f>+Download!AJ215/'Per $100K GDP'!AJ$313*100</f>
        <v>382.54380272550293</v>
      </c>
      <c r="AK210" s="221">
        <f>+Download!AK215/'Per $100K GDP'!AK$313*100</f>
        <v>361.87702031167078</v>
      </c>
      <c r="AL210" s="221">
        <f>+Download!AL215/'Per $100K GDP'!AL$313*100</f>
        <v>352.74298306657391</v>
      </c>
      <c r="AM210" s="221"/>
      <c r="AN210" s="221">
        <f>+Download!AN215/'Per $100K GDP'!AN$313*100</f>
        <v>346.64442591048095</v>
      </c>
      <c r="AO210" s="222">
        <f>+Download!AO215/'Per $100K GDP'!AO$313*100</f>
        <v>352.51641721983947</v>
      </c>
    </row>
    <row r="211" spans="1:41">
      <c r="A211" s="99" t="s">
        <v>100</v>
      </c>
      <c r="B211" s="221">
        <f>+Download!B216/'Per $100K GDP'!B$313*100</f>
        <v>142.3492230708454</v>
      </c>
      <c r="C211" s="221">
        <f>+Download!C216/'Per $100K GDP'!C$313*100</f>
        <v>130.54474708171207</v>
      </c>
      <c r="D211" s="221">
        <f>+Download!D216/'Per $100K GDP'!D$313*100</f>
        <v>133.11641876430204</v>
      </c>
      <c r="E211" s="221">
        <f>+Download!E216/'Per $100K GDP'!E$313*100</f>
        <v>121.52689268417028</v>
      </c>
      <c r="F211" s="221">
        <f>+Download!F216/'Per $100K GDP'!F$313*100</f>
        <v>106.40031382962671</v>
      </c>
      <c r="G211" s="221">
        <f>+Download!G216/'Per $100K GDP'!G$313*100</f>
        <v>112.95924995058033</v>
      </c>
      <c r="H211" s="221">
        <f>+Download!H216/'Per $100K GDP'!H$313*100</f>
        <v>111.6929771301356</v>
      </c>
      <c r="I211" s="221">
        <f>+Download!I216/'Per $100K GDP'!I$313*100</f>
        <v>114.62626451854628</v>
      </c>
      <c r="J211" s="221">
        <f>+Download!J216/'Per $100K GDP'!J$313*100</f>
        <v>116.55386786005599</v>
      </c>
      <c r="K211" s="221">
        <f>+Download!K216/'Per $100K GDP'!K$313*100</f>
        <v>115.43528722892576</v>
      </c>
      <c r="L211" s="221">
        <f>+Download!L216/'Per $100K GDP'!L$313*100</f>
        <v>114.39157339333863</v>
      </c>
      <c r="M211" s="221">
        <f>+Download!M216/'Per $100K GDP'!M$313*100</f>
        <v>118.88689407540396</v>
      </c>
      <c r="N211" s="221">
        <f>+Download!N216/'Per $100K GDP'!N$313*100</f>
        <v>122.30751022892503</v>
      </c>
      <c r="O211" s="221">
        <f>+Download!O216/'Per $100K GDP'!O$313*100</f>
        <v>133.9421613394216</v>
      </c>
      <c r="P211" s="221">
        <f>+Download!P216/'Per $100K GDP'!P$313*100</f>
        <v>144.73091208603356</v>
      </c>
      <c r="Q211" s="221">
        <f>+Download!Q216/'Per $100K GDP'!Q$313*100</f>
        <v>147.89032951183978</v>
      </c>
      <c r="R211" s="221">
        <f>+Download!R216/'Per $100K GDP'!R$313*100</f>
        <v>140.95973769762983</v>
      </c>
      <c r="S211" s="221">
        <f>+Download!S216/'Per $100K GDP'!S$313*100</f>
        <v>132.1307065432392</v>
      </c>
      <c r="T211" s="221">
        <f>+Download!T216/'Per $100K GDP'!T$313*100</f>
        <v>127.03207450208691</v>
      </c>
      <c r="U211" s="221">
        <f>+Download!U216/'Per $100K GDP'!U$313*100</f>
        <v>119.50678989060731</v>
      </c>
      <c r="V211" s="221">
        <f>+Download!V216/'Per $100K GDP'!V$313*100</f>
        <v>118.61794791620137</v>
      </c>
      <c r="W211" s="221">
        <f>+Download!W216/'Per $100K GDP'!W$313*100</f>
        <v>112.7175227380264</v>
      </c>
      <c r="X211" s="221">
        <f>+Download!X216/'Per $100K GDP'!X$313*100</f>
        <v>104.1662560848229</v>
      </c>
      <c r="Y211" s="221">
        <f>+Download!Y216/'Per $100K GDP'!Y$313*100</f>
        <v>132.28139257520397</v>
      </c>
      <c r="Z211" s="221">
        <f>+Download!Z216/'Per $100K GDP'!Z$313*100</f>
        <v>152.04699868528718</v>
      </c>
      <c r="AA211" s="221">
        <f>+Download!AA216/'Per $100K GDP'!AA$313*100</f>
        <v>205.98461049733507</v>
      </c>
      <c r="AB211" s="221">
        <f>+Download!AB216/'Per $100K GDP'!AB$313*100</f>
        <v>138.50239068213025</v>
      </c>
      <c r="AC211" s="221">
        <f>+Download!AC216/'Per $100K GDP'!AC$313*100</f>
        <v>145.91625352047112</v>
      </c>
      <c r="AD211" s="221">
        <f>+Download!AD216/'Per $100K GDP'!AD$313*100</f>
        <v>131.57029383179756</v>
      </c>
      <c r="AE211" s="221">
        <f>+Download!AE216/'Per $100K GDP'!AE$313*100</f>
        <v>126.34312883564083</v>
      </c>
      <c r="AF211" s="221">
        <f>+Download!AF216/'Per $100K GDP'!AF$313*100</f>
        <v>131.49724790542555</v>
      </c>
      <c r="AG211" s="221">
        <f>+Download!AG216/'Per $100K GDP'!AG$313*100</f>
        <v>144.29120475073881</v>
      </c>
      <c r="AH211" s="221">
        <f>+Download!AH216/'Per $100K GDP'!AH$313*100</f>
        <v>144.81873162820557</v>
      </c>
      <c r="AI211" s="221">
        <f>+Download!AI216/'Per $100K GDP'!AI$313*100</f>
        <v>138.84337286724926</v>
      </c>
      <c r="AJ211" s="221">
        <f>+Download!AJ216/'Per $100K GDP'!AJ$313*100</f>
        <v>135.55757999301153</v>
      </c>
      <c r="AK211" s="221">
        <f>+Download!AK216/'Per $100K GDP'!AK$313*100</f>
        <v>129.44468567568873</v>
      </c>
      <c r="AL211" s="221">
        <f>+Download!AL216/'Per $100K GDP'!AL$313*100</f>
        <v>121.33495708652285</v>
      </c>
      <c r="AM211" s="221"/>
      <c r="AN211" s="221">
        <f>+Download!AN216/'Per $100K GDP'!AN$313*100</f>
        <v>113.02752293577983</v>
      </c>
      <c r="AO211" s="222">
        <f>+Download!AO216/'Per $100K GDP'!AO$313*100</f>
        <v>87.08690003737253</v>
      </c>
    </row>
    <row r="212" spans="1:41">
      <c r="A212" s="99" t="s">
        <v>101</v>
      </c>
      <c r="B212" s="221">
        <f>+Download!B217/'Per $100K GDP'!B$313*100</f>
        <v>78.439118602405415</v>
      </c>
      <c r="C212" s="221">
        <f>+Download!C217/'Per $100K GDP'!C$313*100</f>
        <v>76.614785992217904</v>
      </c>
      <c r="D212" s="221">
        <f>+Download!D217/'Per $100K GDP'!D$313*100</f>
        <v>79.698226544622415</v>
      </c>
      <c r="E212" s="221">
        <f>+Download!E217/'Per $100K GDP'!E$313*100</f>
        <v>75.866683660463934</v>
      </c>
      <c r="F212" s="221">
        <f>+Download!F217/'Per $100K GDP'!F$313*100</f>
        <v>81.082712212197109</v>
      </c>
      <c r="G212" s="221">
        <f>+Download!G217/'Per $100K GDP'!G$313*100</f>
        <v>83.844003275818253</v>
      </c>
      <c r="H212" s="221">
        <f>+Download!H217/'Per $100K GDP'!H$313*100</f>
        <v>76.148552924509204</v>
      </c>
      <c r="I212" s="221">
        <f>+Download!I217/'Per $100K GDP'!I$313*100</f>
        <v>74.957849381790936</v>
      </c>
      <c r="J212" s="221">
        <f>+Download!J217/'Per $100K GDP'!J$313*100</f>
        <v>87.387844183329292</v>
      </c>
      <c r="K212" s="221">
        <f>+Download!K217/'Per $100K GDP'!K$313*100</f>
        <v>72.377088604947829</v>
      </c>
      <c r="L212" s="221">
        <f>+Download!L217/'Per $100K GDP'!L$313*100</f>
        <v>60.348004888362972</v>
      </c>
      <c r="M212" s="221">
        <f>+Download!M217/'Per $100K GDP'!M$313*100</f>
        <v>52.351885098743267</v>
      </c>
      <c r="N212" s="221">
        <f>+Download!N217/'Per $100K GDP'!N$313*100</f>
        <v>53.274946741960569</v>
      </c>
      <c r="O212" s="221">
        <f>+Download!O217/'Per $100K GDP'!O$313*100</f>
        <v>51.521251698008207</v>
      </c>
      <c r="P212" s="221">
        <f>+Download!P217/'Per $100K GDP'!P$313*100</f>
        <v>53.289197631591222</v>
      </c>
      <c r="Q212" s="221">
        <f>+Download!Q217/'Per $100K GDP'!Q$313*100</f>
        <v>50.376017307097975</v>
      </c>
      <c r="R212" s="221">
        <f>+Download!R217/'Per $100K GDP'!R$313*100</f>
        <v>50.682152880046679</v>
      </c>
      <c r="S212" s="221">
        <f>+Download!S217/'Per $100K GDP'!S$313*100</f>
        <v>49.212754173589687</v>
      </c>
      <c r="T212" s="221">
        <f>+Download!T217/'Per $100K GDP'!T$313*100</f>
        <v>43.367634709148568</v>
      </c>
      <c r="U212" s="221">
        <f>+Download!U217/'Per $100K GDP'!U$313*100</f>
        <v>41.894568087514145</v>
      </c>
      <c r="V212" s="221">
        <f>+Download!V217/'Per $100K GDP'!V$313*100</f>
        <v>39.28619287979631</v>
      </c>
      <c r="W212" s="221">
        <f>+Download!W217/'Per $100K GDP'!W$313*100</f>
        <v>37.285105935544927</v>
      </c>
      <c r="X212" s="221">
        <f>+Download!X217/'Per $100K GDP'!X$313*100</f>
        <v>43.298318913698978</v>
      </c>
      <c r="Y212" s="221">
        <f>+Download!Y217/'Per $100K GDP'!Y$313*100</f>
        <v>41.657989890767276</v>
      </c>
      <c r="Z212" s="221">
        <f>+Download!Z217/'Per $100K GDP'!Z$313*100</f>
        <v>46.345925769290886</v>
      </c>
      <c r="AA212" s="221">
        <f>+Download!AA217/'Per $100K GDP'!AA$313*100</f>
        <v>52.124880872542448</v>
      </c>
      <c r="AB212" s="221">
        <f>+Download!AB217/'Per $100K GDP'!AB$313*100</f>
        <v>57.062025379282957</v>
      </c>
      <c r="AC212" s="221">
        <f>+Download!AC217/'Per $100K GDP'!AC$313*100</f>
        <v>49.95771555369349</v>
      </c>
      <c r="AD212" s="221">
        <f>+Download!AD217/'Per $100K GDP'!AD$313*100</f>
        <v>48.872098036493306</v>
      </c>
      <c r="AE212" s="221">
        <f>+Download!AE217/'Per $100K GDP'!AE$313*100</f>
        <v>53.725153425633074</v>
      </c>
      <c r="AF212" s="221">
        <f>+Download!AF217/'Per $100K GDP'!AF$313*100</f>
        <v>55.048670046907624</v>
      </c>
      <c r="AG212" s="221">
        <f>+Download!AG217/'Per $100K GDP'!AG$313*100</f>
        <v>63.081875320855239</v>
      </c>
      <c r="AH212" s="221">
        <f>+Download!AH217/'Per $100K GDP'!AH$313*100</f>
        <v>63.188836706422947</v>
      </c>
      <c r="AI212" s="221">
        <f>+Download!AI217/'Per $100K GDP'!AI$313*100</f>
        <v>67.357209737827716</v>
      </c>
      <c r="AJ212" s="221">
        <f>+Download!AJ217/'Per $100K GDP'!AJ$313*100</f>
        <v>60.213148305296258</v>
      </c>
      <c r="AK212" s="221">
        <f>+Download!AK217/'Per $100K GDP'!AK$313*100</f>
        <v>58.944854537559706</v>
      </c>
      <c r="AL212" s="221">
        <f>+Download!AL217/'Per $100K GDP'!AL$313*100</f>
        <v>56.593597773138484</v>
      </c>
      <c r="AM212" s="221"/>
      <c r="AN212" s="221">
        <f>+Download!AN217/'Per $100K GDP'!AN$313*100</f>
        <v>53.38893522379761</v>
      </c>
      <c r="AO212" s="222">
        <f>+Download!AO217/'Per $100K GDP'!AO$313*100</f>
        <v>46.702318876688437</v>
      </c>
    </row>
    <row r="213" spans="1:41">
      <c r="A213" s="99" t="s">
        <v>102</v>
      </c>
      <c r="B213" s="221">
        <f>+Download!B218/'Per $100K GDP'!B$313*100</f>
        <v>2.677552453691511</v>
      </c>
      <c r="C213" s="221">
        <f>+Download!C218/'Per $100K GDP'!C$313*100</f>
        <v>3.6186770428015569</v>
      </c>
      <c r="D213" s="221">
        <f>+Download!D218/'Per $100K GDP'!D$313*100</f>
        <v>3.7185354691075512</v>
      </c>
      <c r="E213" s="221">
        <f>+Download!E218/'Per $100K GDP'!E$313*100</f>
        <v>3.5049706856997194</v>
      </c>
      <c r="F213" s="221">
        <f>+Download!F218/'Per $100K GDP'!F$313*100</f>
        <v>2.7158333081867285</v>
      </c>
      <c r="G213" s="221">
        <f>+Download!G218/'Per $100K GDP'!G$313*100</f>
        <v>2.7957414362768631</v>
      </c>
      <c r="H213" s="221">
        <f>+Download!H218/'Per $100K GDP'!H$313*100</f>
        <v>2.150374418133981</v>
      </c>
      <c r="I213" s="221">
        <f>+Download!I218/'Per $100K GDP'!I$313*100</f>
        <v>3.2081303859123271</v>
      </c>
      <c r="J213" s="221">
        <f>+Download!J218/'Per $100K GDP'!J$313*100</f>
        <v>2.9981702343422763</v>
      </c>
      <c r="K213" s="221">
        <f>+Download!K218/'Per $100K GDP'!K$313*100</f>
        <v>1.9030092641000442</v>
      </c>
      <c r="L213" s="221">
        <f>+Download!L218/'Per $100K GDP'!L$313*100</f>
        <v>2.2501988322243989</v>
      </c>
      <c r="M213" s="221">
        <f>+Download!M218/'Per $100K GDP'!M$313*100</f>
        <v>2.2262118491921004</v>
      </c>
      <c r="N213" s="221">
        <f>+Download!N218/'Per $100K GDP'!N$313*100</f>
        <v>2.4684678591958877</v>
      </c>
      <c r="O213" s="221">
        <f>+Download!O218/'Per $100K GDP'!O$313*100</f>
        <v>3.6496947676797431</v>
      </c>
      <c r="P213" s="221">
        <f>+Download!P218/'Per $100K GDP'!P$313*100</f>
        <v>3.7919405722100485</v>
      </c>
      <c r="Q213" s="221">
        <f>+Download!Q218/'Per $100K GDP'!Q$313*100</f>
        <v>4.1354545320755278</v>
      </c>
      <c r="R213" s="221">
        <f>+Download!R218/'Per $100K GDP'!R$313*100</f>
        <v>4.6264136263858395</v>
      </c>
      <c r="S213" s="221">
        <f>+Download!S218/'Per $100K GDP'!S$313*100</f>
        <v>3.9691958752010974</v>
      </c>
      <c r="T213" s="221">
        <f>+Download!T218/'Per $100K GDP'!T$313*100</f>
        <v>4.0108795106726998</v>
      </c>
      <c r="U213" s="221">
        <f>+Download!U218/'Per $100K GDP'!U$313*100</f>
        <v>3.3006412674462462</v>
      </c>
      <c r="V213" s="221">
        <f>+Download!V218/'Per $100K GDP'!V$313*100</f>
        <v>2.2222718542010989</v>
      </c>
      <c r="W213" s="221">
        <f>+Download!W218/'Per $100K GDP'!W$313*100</f>
        <v>2.2501445770464223</v>
      </c>
      <c r="X213" s="221">
        <f>+Download!X218/'Per $100K GDP'!X$313*100</f>
        <v>1.8821071717151809</v>
      </c>
      <c r="Y213" s="221">
        <f>+Download!Y218/'Per $100K GDP'!Y$313*100</f>
        <v>2.5273081801487987</v>
      </c>
      <c r="Z213" s="221">
        <f>+Download!Z218/'Per $100K GDP'!Z$313*100</f>
        <v>0.88260441853837035</v>
      </c>
      <c r="AA213" s="221">
        <f>+Download!AA218/'Per $100K GDP'!AA$313*100</f>
        <v>2.8943560057887123</v>
      </c>
      <c r="AB213" s="221">
        <f>+Download!AB218/'Per $100K GDP'!AB$313*100</f>
        <v>2.0018860744833975</v>
      </c>
      <c r="AC213" s="221">
        <f>+Download!AC218/'Per $100K GDP'!AC$313*100</f>
        <v>2.5681012343954879</v>
      </c>
      <c r="AD213" s="221">
        <f>+Download!AD218/'Per $100K GDP'!AD$313*100</f>
        <v>2.499141376866135</v>
      </c>
      <c r="AE213" s="221">
        <f>+Download!AE218/'Per $100K GDP'!AE$313*100</f>
        <v>2.066620586613046</v>
      </c>
      <c r="AF213" s="221">
        <f>+Download!AF218/'Per $100K GDP'!AF$313*100</f>
        <v>0.79986985168514957</v>
      </c>
      <c r="AG213" s="221">
        <f>+Download!AG218/'Per $100K GDP'!AG$313*100</f>
        <v>2.0395987401662206</v>
      </c>
      <c r="AH213" s="221">
        <f>+Download!AH218/'Per $100K GDP'!AH$313*100</f>
        <v>2.7435213028347465</v>
      </c>
      <c r="AI213" s="221">
        <f>+Download!AI218/'Per $100K GDP'!AI$313*100</f>
        <v>2.2888056595921764</v>
      </c>
      <c r="AJ213" s="221">
        <f>+Download!AJ218/'Per $100K GDP'!AJ$313*100</f>
        <v>2.096540707832077</v>
      </c>
      <c r="AK213" s="221">
        <f>+Download!AK218/'Per $100K GDP'!AK$313*100</f>
        <v>2.593235875910648</v>
      </c>
      <c r="AL213" s="221">
        <f>+Download!AL218/'Per $100K GDP'!AL$313*100</f>
        <v>2.3544421247970306</v>
      </c>
      <c r="AM213" s="221"/>
      <c r="AN213" s="221">
        <f>+Download!AN218/'Per $100K GDP'!AN$313*100</f>
        <v>3.4417570197386711</v>
      </c>
      <c r="AO213" s="222">
        <f>+Download!AO218/'Per $100K GDP'!AO$313*100</f>
        <v>2.1355733124521716</v>
      </c>
    </row>
    <row r="214" spans="1:41" ht="16">
      <c r="A214" s="205" t="s">
        <v>80</v>
      </c>
      <c r="B214" s="201">
        <f>+Download!B219/'Per $100K GDP'!B$313*100</f>
        <v>519.75243613378984</v>
      </c>
      <c r="C214" s="201">
        <f>+Download!C219/'Per $100K GDP'!C$313*100</f>
        <v>407.78210116731515</v>
      </c>
      <c r="D214" s="201">
        <f>+Download!D219/'Per $100K GDP'!D$313*100</f>
        <v>402.31693363844386</v>
      </c>
      <c r="E214" s="201">
        <f>+Download!E219/'Per $100K GDP'!E$313*100</f>
        <v>336.73209278613302</v>
      </c>
      <c r="F214" s="201">
        <f>+Download!F219/'Per $100K GDP'!F$313*100</f>
        <v>251.87845137149583</v>
      </c>
      <c r="G214" s="201">
        <f>+Download!G219/'Per $100K GDP'!G$313*100</f>
        <v>213.6059416565474</v>
      </c>
      <c r="H214" s="201">
        <f>+Download!H219/'Per $100K GDP'!H$313*100</f>
        <v>194.11556365108277</v>
      </c>
      <c r="I214" s="201">
        <f>+Download!I219/'Per $100K GDP'!I$313*100</f>
        <v>179.74896965155492</v>
      </c>
      <c r="J214" s="201">
        <f>+Download!J219/'Per $100K GDP'!J$313*100</f>
        <v>159.45415665439472</v>
      </c>
      <c r="K214" s="201">
        <f>+Download!K219/'Per $100K GDP'!K$313*100</f>
        <v>105.58564587297936</v>
      </c>
      <c r="L214" s="201">
        <f>+Download!L219/'Per $100K GDP'!L$313*100</f>
        <v>102.67502085313571</v>
      </c>
      <c r="M214" s="201">
        <f>+Download!M219/'Per $100K GDP'!M$313*100</f>
        <v>96.265709156193893</v>
      </c>
      <c r="N214" s="201">
        <f>+Download!N219/'Per $100K GDP'!N$313*100</f>
        <v>144.23629662191863</v>
      </c>
      <c r="O214" s="201">
        <f>+Download!O219/'Per $100K GDP'!O$313*100</f>
        <v>111.45480434035449</v>
      </c>
      <c r="P214" s="201">
        <f>+Download!P219/'Per $100K GDP'!P$313*100</f>
        <v>106.23649898208154</v>
      </c>
      <c r="Q214" s="201">
        <f>+Download!Q219/'Per $100K GDP'!Q$313*100</f>
        <v>134.60095071303476</v>
      </c>
      <c r="R214" s="201">
        <f>+Download!R219/'Per $100K GDP'!R$313*100</f>
        <v>147.54508321987274</v>
      </c>
      <c r="S214" s="201">
        <f>+Download!S219/'Per $100K GDP'!S$313*100</f>
        <v>141.70424875385712</v>
      </c>
      <c r="T214" s="201">
        <f>+Download!T219/'Per $100K GDP'!T$313*100</f>
        <v>134.62767757542332</v>
      </c>
      <c r="U214" s="201">
        <f>+Download!U219/'Per $100K GDP'!U$313*100</f>
        <v>130.24566201433421</v>
      </c>
      <c r="V214" s="201">
        <f>+Download!V219/'Per $100K GDP'!V$313*100</f>
        <v>109.11466476079869</v>
      </c>
      <c r="W214" s="201">
        <f>+Download!W219/'Per $100K GDP'!W$313*100</f>
        <v>124.75684769465327</v>
      </c>
      <c r="X214" s="201">
        <f>+Download!X219/'Per $100K GDP'!X$313*100</f>
        <v>104.67866222581344</v>
      </c>
      <c r="Y214" s="201">
        <f>+Download!Y219/'Per $100K GDP'!Y$313*100</f>
        <v>111.43819926925771</v>
      </c>
      <c r="Z214" s="201">
        <f>+Download!Z219/'Per $100K GDP'!Z$313*100</f>
        <v>119.34466621923528</v>
      </c>
      <c r="AA214" s="201">
        <f>+Download!AA219/'Per $100K GDP'!AA$313*100</f>
        <v>166.33722777169885</v>
      </c>
      <c r="AB214" s="201">
        <f>+Download!AB219/'Per $100K GDP'!AB$313*100</f>
        <v>130.86709792697252</v>
      </c>
      <c r="AC214" s="201">
        <f>+Download!AC219/'Per $100K GDP'!AC$313*100</f>
        <v>203.75672089937856</v>
      </c>
      <c r="AD214" s="201">
        <f>+Download!AD219/'Per $100K GDP'!AD$313*100</f>
        <v>397.99922541232178</v>
      </c>
      <c r="AE214" s="201">
        <f>+Download!AE219/'Per $100K GDP'!AE$313*100</f>
        <v>206.43165839320247</v>
      </c>
      <c r="AF214" s="201">
        <f>+Download!AF219/'Per $100K GDP'!AF$313*100</f>
        <v>162.36002277595509</v>
      </c>
      <c r="AG214" s="201">
        <f>+Download!AG219/'Per $100K GDP'!AG$313*100</f>
        <v>191.99977800285822</v>
      </c>
      <c r="AH214" s="201">
        <f>+Download!AH219/'Per $100K GDP'!AH$313*100</f>
        <v>161.46231036929419</v>
      </c>
      <c r="AI214" s="201">
        <f>+Download!AI219/'Per $100K GDP'!AI$313*100</f>
        <v>155.29416354556804</v>
      </c>
      <c r="AJ214" s="201">
        <f>+Download!AJ219/'Per $100K GDP'!AJ$313*100</f>
        <v>156.81625318224931</v>
      </c>
      <c r="AK214" s="201">
        <f>+Download!AK219/'Per $100K GDP'!AK$313*100</f>
        <v>195.01133786848075</v>
      </c>
      <c r="AL214" s="201">
        <f>+Download!AL219/'Per $100K GDP'!AL$313*100</f>
        <v>119.86778009742518</v>
      </c>
      <c r="AM214" s="201"/>
      <c r="AN214" s="201">
        <f>+Download!AN219/'Per $100K GDP'!AN$313*100</f>
        <v>151.42618849040866</v>
      </c>
      <c r="AO214" s="218">
        <f>+Download!AO219/'Per $100K GDP'!AO$313*100</f>
        <v>64.209570927728635</v>
      </c>
    </row>
    <row r="215" spans="1:41">
      <c r="A215" s="99" t="s">
        <v>81</v>
      </c>
      <c r="B215" s="221">
        <f>+Download!B220/'Per $100K GDP'!B$313*100</f>
        <v>144.76340970941973</v>
      </c>
      <c r="C215" s="221">
        <f>+Download!C220/'Per $100K GDP'!C$313*100</f>
        <v>155.64202334630352</v>
      </c>
      <c r="D215" s="221">
        <f>+Download!D220/'Per $100K GDP'!D$313*100</f>
        <v>175.45051487414187</v>
      </c>
      <c r="E215" s="221">
        <f>+Download!E220/'Per $100K GDP'!E$313*100</f>
        <v>161.54728524088705</v>
      </c>
      <c r="F215" s="221">
        <f>+Download!F220/'Per $100K GDP'!F$313*100</f>
        <v>139.05066537916051</v>
      </c>
      <c r="G215" s="221">
        <f>+Download!G220/'Per $100K GDP'!G$313*100</f>
        <v>122.92790375871905</v>
      </c>
      <c r="H215" s="221">
        <f>+Download!H220/'Per $100K GDP'!H$313*100</f>
        <v>114.34932199959522</v>
      </c>
      <c r="I215" s="221">
        <f>+Download!I220/'Per $100K GDP'!I$313*100</f>
        <v>107.67141251405022</v>
      </c>
      <c r="J215" s="221">
        <f>+Download!J220/'Per $100K GDP'!J$313*100</f>
        <v>90.253742201450578</v>
      </c>
      <c r="K215" s="221">
        <f>+Download!K220/'Per $100K GDP'!K$313*100</f>
        <v>76.935945962901783</v>
      </c>
      <c r="L215" s="221">
        <f>+Download!L220/'Per $100K GDP'!L$313*100</f>
        <v>66.885220461290757</v>
      </c>
      <c r="M215" s="221">
        <f>+Download!M220/'Per $100K GDP'!M$313*100</f>
        <v>66.301615798922796</v>
      </c>
      <c r="N215" s="221">
        <f>+Download!N220/'Per $100K GDP'!N$313*100</f>
        <v>59.682818787407435</v>
      </c>
      <c r="O215" s="221">
        <f>+Download!O220/'Per $100K GDP'!O$313*100</f>
        <v>57.985957676633774</v>
      </c>
      <c r="P215" s="221">
        <f>+Download!P220/'Per $100K GDP'!P$313*100</f>
        <v>56.614916002300028</v>
      </c>
      <c r="Q215" s="221">
        <f>+Download!Q220/'Per $100K GDP'!Q$313*100</f>
        <v>54.172982678185107</v>
      </c>
      <c r="R215" s="221">
        <f>+Download!R220/'Per $100K GDP'!R$313*100</f>
        <v>57.420322876434462</v>
      </c>
      <c r="S215" s="221">
        <f>+Download!S220/'Per $100K GDP'!S$313*100</f>
        <v>62.557691800511648</v>
      </c>
      <c r="T215" s="221">
        <f>+Download!T220/'Per $100K GDP'!T$313*100</f>
        <v>60.915232568341629</v>
      </c>
      <c r="U215" s="221">
        <f>+Download!U220/'Per $100K GDP'!U$313*100</f>
        <v>58.492078460958119</v>
      </c>
      <c r="V215" s="221">
        <f>+Download!V220/'Per $100K GDP'!V$313*100</f>
        <v>57.153705275383039</v>
      </c>
      <c r="W215" s="221">
        <f>+Download!W220/'Per $100K GDP'!W$313*100</f>
        <v>53.793175963408871</v>
      </c>
      <c r="X215" s="221">
        <f>+Download!X220/'Per $100K GDP'!X$313*100</f>
        <v>53.999724089000999</v>
      </c>
      <c r="Y215" s="221">
        <f>+Download!Y220/'Per $100K GDP'!Y$313*100</f>
        <v>50.290593112848569</v>
      </c>
      <c r="Z215" s="221">
        <f>+Download!Z220/'Per $100K GDP'!Z$313*100</f>
        <v>55.144388566595261</v>
      </c>
      <c r="AA215" s="221">
        <f>+Download!AA220/'Per $100K GDP'!AA$313*100</f>
        <v>55.998729307119412</v>
      </c>
      <c r="AB215" s="221">
        <f>+Download!AB220/'Per $100K GDP'!AB$313*100</f>
        <v>51.015005873302123</v>
      </c>
      <c r="AC215" s="221">
        <f>+Download!AC220/'Per $100K GDP'!AC$313*100</f>
        <v>45.473236661002879</v>
      </c>
      <c r="AD215" s="221">
        <f>+Download!AD220/'Per $100K GDP'!AD$313*100</f>
        <v>42.711933765446084</v>
      </c>
      <c r="AE215" s="221">
        <f>+Download!AE220/'Per $100K GDP'!AE$313*100</f>
        <v>82.622932506685103</v>
      </c>
      <c r="AF215" s="221">
        <f>+Download!AF220/'Per $100K GDP'!AF$313*100</f>
        <v>69.127735148179283</v>
      </c>
      <c r="AG215" s="221">
        <f>+Download!AG220/'Per $100K GDP'!AG$313*100</f>
        <v>53.549873045384544</v>
      </c>
      <c r="AH215" s="221">
        <f>+Download!AH220/'Per $100K GDP'!AH$313*100</f>
        <v>66.905429604351795</v>
      </c>
      <c r="AI215" s="221">
        <f>+Download!AI220/'Per $100K GDP'!AI$313*100</f>
        <v>62.454483978360372</v>
      </c>
      <c r="AJ215" s="221">
        <f>+Download!AJ220/'Per $100K GDP'!AJ$313*100</f>
        <v>54.715968651724658</v>
      </c>
      <c r="AK215" s="221">
        <f>+Download!AK220/'Per $100K GDP'!AK$313*100</f>
        <v>47.124523568292567</v>
      </c>
      <c r="AL215" s="221">
        <f>+Download!AL220/'Per $100K GDP'!AL$313*100</f>
        <v>45.789839944328463</v>
      </c>
      <c r="AM215" s="221"/>
      <c r="AN215" s="221">
        <f>+Download!AN220/'Per $100K GDP'!AN$313*100</f>
        <v>49.352237976091182</v>
      </c>
      <c r="AO215" s="222">
        <f>+Download!AO220/'Per $100K GDP'!AO$313*100</f>
        <v>24.056343542560196</v>
      </c>
    </row>
    <row r="216" spans="1:41">
      <c r="A216" s="99" t="s">
        <v>82</v>
      </c>
      <c r="B216" s="221">
        <f>+Download!B221/'Per $100K GDP'!B$313*100</f>
        <v>248.96848389079099</v>
      </c>
      <c r="C216" s="221">
        <f>+Download!C221/'Per $100K GDP'!C$313*100</f>
        <v>189.41634241245134</v>
      </c>
      <c r="D216" s="221">
        <f>+Download!D221/'Per $100K GDP'!D$313*100</f>
        <v>153.85440503432491</v>
      </c>
      <c r="E216" s="221">
        <f>+Download!E221/'Per $100K GDP'!E$313*100</f>
        <v>121.65434616365027</v>
      </c>
      <c r="F216" s="221">
        <f>+Download!F221/'Per $100K GDP'!F$313*100</f>
        <v>115.90573040828028</v>
      </c>
      <c r="G216" s="221">
        <f>+Download!G221/'Per $100K GDP'!G$313*100</f>
        <v>90.706277710316002</v>
      </c>
      <c r="H216" s="221">
        <f>+Download!H221/'Per $100K GDP'!H$313*100</f>
        <v>76.755717466099966</v>
      </c>
      <c r="I216" s="221">
        <f>+Download!I221/'Per $100K GDP'!I$313*100</f>
        <v>72.897152491569884</v>
      </c>
      <c r="J216" s="221">
        <f>+Download!J221/'Per $100K GDP'!J$313*100</f>
        <v>60.029540794956013</v>
      </c>
      <c r="K216" s="221">
        <f>+Download!K221/'Per $100K GDP'!K$313*100</f>
        <v>33.43859135490078</v>
      </c>
      <c r="L216" s="221">
        <f>+Download!L221/'Per $100K GDP'!L$313*100</f>
        <v>40.251401524703688</v>
      </c>
      <c r="M216" s="221">
        <f>+Download!M221/'Per $100K GDP'!M$313*100</f>
        <v>34.003590664272892</v>
      </c>
      <c r="N216" s="221">
        <f>+Download!N221/'Per $100K GDP'!N$313*100</f>
        <v>49.065025530044295</v>
      </c>
      <c r="O216" s="221">
        <f>+Download!O221/'Per $100K GDP'!O$313*100</f>
        <v>44.925614965385179</v>
      </c>
      <c r="P216" s="221">
        <f>+Download!P221/'Per $100K GDP'!P$313*100</f>
        <v>36.007894695945417</v>
      </c>
      <c r="Q216" s="221">
        <f>+Download!Q221/'Per $100K GDP'!Q$313*100</f>
        <v>37.395693829195423</v>
      </c>
      <c r="R216" s="221">
        <f>+Download!R221/'Per $100K GDP'!R$313*100</f>
        <v>32.468254188779902</v>
      </c>
      <c r="S216" s="221">
        <f>+Download!S221/'Per $100K GDP'!S$313*100</f>
        <v>35.907376638447133</v>
      </c>
      <c r="T216" s="221">
        <f>+Download!T221/'Per $100K GDP'!T$313*100</f>
        <v>34.180213830013912</v>
      </c>
      <c r="U216" s="221">
        <f>+Download!U221/'Per $100K GDP'!U$313*100</f>
        <v>32.310920407393432</v>
      </c>
      <c r="V216" s="221">
        <f>+Download!V221/'Per $100K GDP'!V$313*100</f>
        <v>28.05199446107116</v>
      </c>
      <c r="W216" s="221">
        <f>+Download!W221/'Per $100K GDP'!W$313*100</f>
        <v>24.467693601808527</v>
      </c>
      <c r="X216" s="221">
        <f>+Download!X221/'Per $100K GDP'!X$313*100</f>
        <v>25.009361266037327</v>
      </c>
      <c r="Y216" s="221">
        <f>+Download!Y221/'Per $100K GDP'!Y$313*100</f>
        <v>24.93232114798478</v>
      </c>
      <c r="Z216" s="221">
        <f>+Download!Z221/'Per $100K GDP'!Z$313*100</f>
        <v>24.207264937620096</v>
      </c>
      <c r="AA216" s="221">
        <f>+Download!AA221/'Per $100K GDP'!AA$313*100</f>
        <v>21.151741908157142</v>
      </c>
      <c r="AB216" s="221">
        <f>+Download!AB221/'Per $100K GDP'!AB$313*100</f>
        <v>19.448075045911022</v>
      </c>
      <c r="AC216" s="221">
        <f>+Download!AC221/'Per $100K GDP'!AC$313*100</f>
        <v>21.297395433279799</v>
      </c>
      <c r="AD216" s="221">
        <f>+Download!AD221/'Per $100K GDP'!AD$313*100</f>
        <v>18.853171790393649</v>
      </c>
      <c r="AE216" s="221">
        <f>+Download!AE221/'Per $100K GDP'!AE$313*100</f>
        <v>17.552311333598645</v>
      </c>
      <c r="AF216" s="221">
        <f>+Download!AF221/'Per $100K GDP'!AF$313*100</f>
        <v>17.515794040291748</v>
      </c>
      <c r="AG216" s="221">
        <f>+Download!AG221/'Per $100K GDP'!AG$313*100</f>
        <v>22.345399802977536</v>
      </c>
      <c r="AH216" s="221">
        <f>+Download!AH221/'Per $100K GDP'!AH$313*100</f>
        <v>21.954927864310573</v>
      </c>
      <c r="AI216" s="221">
        <f>+Download!AI221/'Per $100K GDP'!AI$313*100</f>
        <v>26.334269662921344</v>
      </c>
      <c r="AJ216" s="221">
        <f>+Download!AJ221/'Per $100K GDP'!AJ$313*100</f>
        <v>27.604452653122348</v>
      </c>
      <c r="AK216" s="221">
        <f>+Download!AK221/'Per $100K GDP'!AK$313*100</f>
        <v>9.2874029044241819</v>
      </c>
      <c r="AL216" s="221">
        <f>+Download!AL221/'Per $100K GDP'!AL$313*100</f>
        <v>17.553931802366041</v>
      </c>
      <c r="AM216" s="221"/>
      <c r="AN216" s="221">
        <f>+Download!AN221/'Per $100K GDP'!AN$313*100</f>
        <v>22.958020572699471</v>
      </c>
      <c r="AO216" s="222">
        <f>+Download!AO221/'Per $100K GDP'!AO$313*100</f>
        <v>17.017849833603247</v>
      </c>
    </row>
    <row r="217" spans="1:41">
      <c r="A217" s="99" t="s">
        <v>83</v>
      </c>
      <c r="B217" s="221">
        <f>+Download!B222/'Per $100K GDP'!B$313*100</f>
        <v>126.02054253357915</v>
      </c>
      <c r="C217" s="221">
        <f>+Download!C222/'Per $100K GDP'!C$313*100</f>
        <v>62.684824902723733</v>
      </c>
      <c r="D217" s="221">
        <f>+Download!D222/'Per $100K GDP'!D$313*100</f>
        <v>73.047768878718529</v>
      </c>
      <c r="E217" s="221">
        <f>+Download!E222/'Per $100K GDP'!E$313*100</f>
        <v>53.530461381595714</v>
      </c>
      <c r="F217" s="221">
        <f>+Download!F222/'Per $100K GDP'!F$313*100</f>
        <v>-3.0779444159449594</v>
      </c>
      <c r="G217" s="221">
        <f>+Download!G222/'Per $100K GDP'!G$313*100</f>
        <v>-2.823981248764508E-2</v>
      </c>
      <c r="H217" s="221">
        <f>+Download!H222/'Per $100K GDP'!H$313*100</f>
        <v>3.010524185387573</v>
      </c>
      <c r="I217" s="221">
        <f>+Download!I222/'Per $100K GDP'!I$313*100</f>
        <v>-0.81959535406519302</v>
      </c>
      <c r="J217" s="221">
        <f>+Download!J222/'Per $100K GDP'!J$313*100</f>
        <v>9.1708736579881389</v>
      </c>
      <c r="K217" s="221">
        <f>+Download!K222/'Per $100K GDP'!K$313*100</f>
        <v>-4.7888914448231876</v>
      </c>
      <c r="L217" s="221">
        <f>+Download!L222/'Per $100K GDP'!L$313*100</f>
        <v>-4.4616011328587222</v>
      </c>
      <c r="M217" s="221">
        <f>+Download!M222/'Per $100K GDP'!M$313*100</f>
        <v>-4.0574506283662481</v>
      </c>
      <c r="N217" s="221">
        <f>+Download!N222/'Per $100K GDP'!N$313*100</f>
        <v>35.47154499036283</v>
      </c>
      <c r="O217" s="221">
        <f>+Download!O222/'Per $100K GDP'!O$313*100</f>
        <v>8.5432316983355427</v>
      </c>
      <c r="P217" s="221">
        <f>+Download!P222/'Per $100K GDP'!P$313*100</f>
        <v>13.613688283836076</v>
      </c>
      <c r="Q217" s="221">
        <f>+Download!Q222/'Per $100K GDP'!Q$313*100</f>
        <v>43.03227420565424</v>
      </c>
      <c r="R217" s="221">
        <f>+Download!R222/'Per $100K GDP'!R$313*100</f>
        <v>57.656506154658373</v>
      </c>
      <c r="S217" s="221">
        <f>+Download!S222/'Per $100K GDP'!S$313*100</f>
        <v>43.239180314898334</v>
      </c>
      <c r="T217" s="221">
        <f>+Download!T222/'Per $100K GDP'!T$313*100</f>
        <v>39.532231177067793</v>
      </c>
      <c r="U217" s="221">
        <f>+Download!U222/'Per $100K GDP'!U$313*100</f>
        <v>39.442663145982642</v>
      </c>
      <c r="V217" s="221">
        <f>+Download!V222/'Per $100K GDP'!V$313*100</f>
        <v>23.908965024344486</v>
      </c>
      <c r="W217" s="221">
        <f>+Download!W222/'Per $100K GDP'!W$313*100</f>
        <v>46.49597812943589</v>
      </c>
      <c r="X217" s="221">
        <f>+Download!X222/'Per $100K GDP'!X$313*100</f>
        <v>25.669576870775114</v>
      </c>
      <c r="Y217" s="221">
        <f>+Download!Y222/'Per $100K GDP'!Y$313*100</f>
        <v>36.21528500842436</v>
      </c>
      <c r="Z217" s="221">
        <f>+Download!Z222/'Per $100K GDP'!Z$313*100</f>
        <v>39.993012715019901</v>
      </c>
      <c r="AA217" s="221">
        <f>+Download!AA222/'Per $100K GDP'!AA$313*100</f>
        <v>89.186756556422296</v>
      </c>
      <c r="AB217" s="221">
        <f>+Download!AB222/'Per $100K GDP'!AB$313*100</f>
        <v>60.404017007759371</v>
      </c>
      <c r="AC217" s="221">
        <f>+Download!AC222/'Per $100K GDP'!AC$313*100</f>
        <v>136.98608880509587</v>
      </c>
      <c r="AD217" s="221">
        <f>+Download!AD222/'Per $100K GDP'!AD$313*100</f>
        <v>336.43411985648203</v>
      </c>
      <c r="AE217" s="221">
        <f>+Download!AE222/'Per $100K GDP'!AE$313*100</f>
        <v>106.25641455291877</v>
      </c>
      <c r="AF217" s="221">
        <f>+Download!AF222/'Per $100K GDP'!AF$313*100</f>
        <v>75.716493587484067</v>
      </c>
      <c r="AG217" s="221">
        <f>+Download!AG222/'Per $100K GDP'!AG$313*100</f>
        <v>116.10450515449612</v>
      </c>
      <c r="AH217" s="221">
        <f>+Download!AH222/'Per $100K GDP'!AH$313*100</f>
        <v>72.601952900631815</v>
      </c>
      <c r="AI217" s="221">
        <f>+Download!AI222/'Per $100K GDP'!AI$313*100</f>
        <v>66.50540990428631</v>
      </c>
      <c r="AJ217" s="221">
        <f>+Download!AJ222/'Per $100K GDP'!AJ$313*100</f>
        <v>74.495831877402281</v>
      </c>
      <c r="AK217" s="221">
        <f>+Download!AK222/'Per $100K GDP'!AK$313*100</f>
        <v>138.59941139576398</v>
      </c>
      <c r="AL217" s="221">
        <f>+Download!AL222/'Per $100K GDP'!AL$313*100</f>
        <v>56.524008350730689</v>
      </c>
      <c r="AM217" s="221"/>
      <c r="AN217" s="221">
        <f>+Download!AN222/'Per $100K GDP'!AN$313*100</f>
        <v>79.115929941618006</v>
      </c>
      <c r="AO217" s="222">
        <f>+Download!AO222/'Per $100K GDP'!AO$313*100</f>
        <v>23.135377551565195</v>
      </c>
    </row>
    <row r="218" spans="1:41" ht="16">
      <c r="A218" s="205" t="s">
        <v>84</v>
      </c>
      <c r="B218" s="201">
        <f>+Download!B223/'Per $100K GDP'!B$313*100</f>
        <v>1172.2412430866475</v>
      </c>
      <c r="C218" s="201">
        <f>+Download!C223/'Per $100K GDP'!C$313*100</f>
        <v>1175.7976653696498</v>
      </c>
      <c r="D218" s="201">
        <f>+Download!D223/'Per $100K GDP'!D$313*100</f>
        <v>1138.2651601830662</v>
      </c>
      <c r="E218" s="201">
        <f>+Download!E223/'Per $100K GDP'!E$313*100</f>
        <v>1056.1432577109354</v>
      </c>
      <c r="F218" s="201">
        <f>+Download!F223/'Per $100K GDP'!F$313*100</f>
        <v>802.95120552822948</v>
      </c>
      <c r="G218" s="201">
        <f>+Download!G223/'Per $100K GDP'!G$313*100</f>
        <v>739.71364830137531</v>
      </c>
      <c r="H218" s="201">
        <f>+Download!H223/'Per $100K GDP'!H$313*100</f>
        <v>680.93503339404981</v>
      </c>
      <c r="I218" s="201">
        <f>+Download!I223/'Per $100K GDP'!I$313*100</f>
        <v>669.46890221056583</v>
      </c>
      <c r="J218" s="201">
        <f>+Download!J223/'Per $100K GDP'!J$313*100</f>
        <v>656.35678225788672</v>
      </c>
      <c r="K218" s="201">
        <f>+Download!K223/'Per $100K GDP'!K$313*100</f>
        <v>604.73870218950628</v>
      </c>
      <c r="L218" s="201">
        <f>+Download!L223/'Per $100K GDP'!L$313*100</f>
        <v>599.94956450893278</v>
      </c>
      <c r="M218" s="201">
        <f>+Download!M223/'Per $100K GDP'!M$313*100</f>
        <v>634.20107719928183</v>
      </c>
      <c r="N218" s="201">
        <f>+Download!N223/'Per $100K GDP'!N$313*100</f>
        <v>628.39414330639431</v>
      </c>
      <c r="O218" s="201">
        <f>+Download!O223/'Per $100K GDP'!O$313*100</f>
        <v>674.80073975876007</v>
      </c>
      <c r="P218" s="201">
        <f>+Download!P223/'Per $100K GDP'!P$313*100</f>
        <v>664.13352603851001</v>
      </c>
      <c r="Q218" s="201">
        <f>+Download!Q223/'Per $100K GDP'!Q$313*100</f>
        <v>697.19937011582215</v>
      </c>
      <c r="R218" s="201">
        <f>+Download!R223/'Per $100K GDP'!R$313*100</f>
        <v>601.30873322404068</v>
      </c>
      <c r="S218" s="201">
        <f>+Download!S223/'Per $100K GDP'!S$313*100</f>
        <v>672.7852941952159</v>
      </c>
      <c r="T218" s="201">
        <f>+Download!T223/'Per $100K GDP'!T$313*100</f>
        <v>605.53000012533994</v>
      </c>
      <c r="U218" s="201">
        <f>+Download!U223/'Per $100K GDP'!U$313*100</f>
        <v>577.28215767634856</v>
      </c>
      <c r="V218" s="201">
        <f>+Download!V223/'Per $100K GDP'!V$313*100</f>
        <v>564.07736632867295</v>
      </c>
      <c r="W218" s="201">
        <f>+Download!W223/'Per $100K GDP'!W$313*100</f>
        <v>532.09610430576731</v>
      </c>
      <c r="X218" s="201">
        <f>+Download!X223/'Per $100K GDP'!X$313*100</f>
        <v>529.78853392719896</v>
      </c>
      <c r="Y218" s="201">
        <f>+Download!Y223/'Per $100K GDP'!Y$313*100</f>
        <v>540.42746530867237</v>
      </c>
      <c r="Z218" s="201">
        <f>+Download!Z223/'Per $100K GDP'!Z$313*100</f>
        <v>648.7694104018608</v>
      </c>
      <c r="AA218" s="201">
        <f>+Download!AA223/'Per $100K GDP'!AA$313*100</f>
        <v>728.76883978680598</v>
      </c>
      <c r="AB218" s="201">
        <f>+Download!AB223/'Per $100K GDP'!AB$313*100</f>
        <v>727.74349387025791</v>
      </c>
      <c r="AC218" s="201">
        <f>+Download!AC223/'Per $100K GDP'!AC$313*100</f>
        <v>756.89158888656141</v>
      </c>
      <c r="AD218" s="201">
        <f>+Download!AD223/'Per $100K GDP'!AD$313*100</f>
        <v>865.79903103465904</v>
      </c>
      <c r="AE218" s="201">
        <f>+Download!AE223/'Per $100K GDP'!AE$313*100</f>
        <v>639.92627191420729</v>
      </c>
      <c r="AF218" s="201">
        <f>+Download!AF223/'Per $100K GDP'!AF$313*100</f>
        <v>618.79423009137497</v>
      </c>
      <c r="AG218" s="201">
        <f>+Download!AG223/'Per $100K GDP'!AG$313*100</f>
        <v>553.2515643861085</v>
      </c>
      <c r="AH218" s="201">
        <f>+Download!AH223/'Per $100K GDP'!AH$313*100</f>
        <v>868.99347906882451</v>
      </c>
      <c r="AI218" s="201">
        <f>+Download!AI223/'Per $100K GDP'!AI$313*100</f>
        <v>658.24620266333739</v>
      </c>
      <c r="AJ218" s="201">
        <f>+Download!AJ223/'Per $100K GDP'!AJ$313*100</f>
        <v>566.7086806768832</v>
      </c>
      <c r="AK218" s="201">
        <f>+Download!AK223/'Per $100K GDP'!AK$313*100</f>
        <v>439.0891108216336</v>
      </c>
      <c r="AL218" s="201">
        <f>+Download!AL223/'Per $100K GDP'!AL$313*100</f>
        <v>525.48712595685458</v>
      </c>
      <c r="AM218" s="201"/>
      <c r="AN218" s="201">
        <f>+Download!AN223/'Per $100K GDP'!AN$313*100</f>
        <v>760.38921323324996</v>
      </c>
      <c r="AO218" s="218">
        <f>+Download!AO223/'Per $100K GDP'!AO$313*100</f>
        <v>620.01922015981199</v>
      </c>
    </row>
    <row r="219" spans="1:41">
      <c r="A219" s="99" t="s">
        <v>85</v>
      </c>
      <c r="B219" s="221">
        <f>+Download!B224/'Per $100K GDP'!B$313*100</f>
        <v>227.63585286629797</v>
      </c>
      <c r="C219" s="221">
        <f>+Download!C224/'Per $100K GDP'!C$313*100</f>
        <v>238.24902723735408</v>
      </c>
      <c r="D219" s="221">
        <f>+Download!D224/'Per $100K GDP'!D$313*100</f>
        <v>246.46024027459953</v>
      </c>
      <c r="E219" s="221">
        <f>+Download!E224/'Per $100K GDP'!E$313*100</f>
        <v>226.19806270711189</v>
      </c>
      <c r="F219" s="221">
        <f>+Download!F224/'Per $100K GDP'!F$313*100</f>
        <v>202.84257219590211</v>
      </c>
      <c r="G219" s="221">
        <f>+Download!G224/'Per $100K GDP'!G$313*100</f>
        <v>176.72474654768294</v>
      </c>
      <c r="H219" s="221">
        <f>+Download!H224/'Per $100K GDP'!H$313*100</f>
        <v>164.01032179720701</v>
      </c>
      <c r="I219" s="221">
        <f>+Download!I224/'Per $100K GDP'!I$313*100</f>
        <v>177.92244286249533</v>
      </c>
      <c r="J219" s="221">
        <f>+Download!J224/'Per $100K GDP'!J$313*100</f>
        <v>171.99797182601793</v>
      </c>
      <c r="K219" s="221">
        <f>+Download!K224/'Per $100K GDP'!K$313*100</f>
        <v>164.55802087036534</v>
      </c>
      <c r="L219" s="221">
        <f>+Download!L224/'Per $100K GDP'!L$313*100</f>
        <v>162.49927256503267</v>
      </c>
      <c r="M219" s="221">
        <f>+Download!M224/'Per $100K GDP'!M$313*100</f>
        <v>164.27289048473966</v>
      </c>
      <c r="N219" s="221">
        <f>+Download!N224/'Per $100K GDP'!N$313*100</f>
        <v>167.68674128427955</v>
      </c>
      <c r="O219" s="221">
        <f>+Download!O224/'Per $100K GDP'!O$313*100</f>
        <v>186.11806680741722</v>
      </c>
      <c r="P219" s="221">
        <f>+Download!P224/'Per $100K GDP'!P$313*100</f>
        <v>192.73625810061074</v>
      </c>
      <c r="Q219" s="221">
        <f>+Download!Q224/'Per $100K GDP'!Q$313*100</f>
        <v>198.39879909932449</v>
      </c>
      <c r="R219" s="221">
        <f>+Download!R224/'Per $100K GDP'!R$313*100</f>
        <v>198.08830475978772</v>
      </c>
      <c r="S219" s="221">
        <f>+Download!S224/'Per $100K GDP'!S$313*100</f>
        <v>193.76532953556455</v>
      </c>
      <c r="T219" s="221">
        <f>+Download!T224/'Per $100K GDP'!T$313*100</f>
        <v>186.39309126004287</v>
      </c>
      <c r="U219" s="221">
        <f>+Download!U224/'Per $100K GDP'!U$313*100</f>
        <v>177.68059222934741</v>
      </c>
      <c r="V219" s="221">
        <f>+Download!V224/'Per $100K GDP'!V$313*100</f>
        <v>185.44244427569575</v>
      </c>
      <c r="W219" s="221">
        <f>+Download!W224/'Per $100K GDP'!W$313*100</f>
        <v>184.94295778350244</v>
      </c>
      <c r="X219" s="221">
        <f>+Download!X224/'Per $100K GDP'!X$313*100</f>
        <v>202.77487633274865</v>
      </c>
      <c r="Y219" s="221">
        <f>+Download!Y224/'Per $100K GDP'!Y$313*100</f>
        <v>216.36408382712077</v>
      </c>
      <c r="Z219" s="221">
        <f>+Download!Z224/'Per $100K GDP'!Z$313*100</f>
        <v>237.92624736827591</v>
      </c>
      <c r="AA219" s="221">
        <f>+Download!AA224/'Per $100K GDP'!AA$313*100</f>
        <v>277.72581271398826</v>
      </c>
      <c r="AB219" s="221">
        <f>+Download!AB224/'Per $100K GDP'!AB$313*100</f>
        <v>284.23473355061793</v>
      </c>
      <c r="AC219" s="221">
        <f>+Download!AC224/'Per $100K GDP'!AC$313*100</f>
        <v>296.92991643972721</v>
      </c>
      <c r="AD219" s="221">
        <f>+Download!AD224/'Per $100K GDP'!AD$313*100</f>
        <v>290.17808209167902</v>
      </c>
      <c r="AE219" s="221">
        <f>+Download!AE224/'Per $100K GDP'!AE$313*100</f>
        <v>268.29063946547137</v>
      </c>
      <c r="AF219" s="221">
        <f>+Download!AF224/'Per $100K GDP'!AF$313*100</f>
        <v>263.80792277866652</v>
      </c>
      <c r="AG219" s="221">
        <f>+Download!AG224/'Per $100K GDP'!AG$313*100</f>
        <v>369.1118726846392</v>
      </c>
      <c r="AH219" s="221">
        <f>+Download!AH224/'Per $100K GDP'!AH$313*100</f>
        <v>495.05693144575457</v>
      </c>
      <c r="AI219" s="221">
        <f>+Download!AI224/'Per $100K GDP'!AI$313*100</f>
        <v>432.24615064502706</v>
      </c>
      <c r="AJ219" s="221">
        <f>+Download!AJ224/'Per $100K GDP'!AJ$313*100</f>
        <v>296.33604552488396</v>
      </c>
      <c r="AK219" s="221">
        <f>+Download!AK224/'Per $100K GDP'!AK$313*100</f>
        <v>255.74733439475082</v>
      </c>
      <c r="AL219" s="221">
        <f>+Download!AL224/'Per $100K GDP'!AL$313*100</f>
        <v>236.67942472744144</v>
      </c>
      <c r="AM219" s="221"/>
      <c r="AN219" s="221">
        <f>+Download!AN224/'Per $100K GDP'!AN$313*100</f>
        <v>241.1064776202391</v>
      </c>
      <c r="AO219" s="222">
        <f>+Download!AO224/'Per $100K GDP'!AO$313*100</f>
        <v>230.01904219536934</v>
      </c>
    </row>
    <row r="220" spans="1:41">
      <c r="A220" s="99" t="s">
        <v>86</v>
      </c>
      <c r="B220" s="221">
        <f>+Download!B225/'Per $100K GDP'!B$313*100</f>
        <v>162.8478623474673</v>
      </c>
      <c r="C220" s="221">
        <f>+Download!C225/'Per $100K GDP'!C$313*100</f>
        <v>195.71984435797665</v>
      </c>
      <c r="D220" s="221">
        <f>+Download!D225/'Per $100K GDP'!D$313*100</f>
        <v>240.38186498855833</v>
      </c>
      <c r="E220" s="221">
        <f>+Download!E225/'Per $100K GDP'!E$313*100</f>
        <v>279.34616365026767</v>
      </c>
      <c r="F220" s="221">
        <f>+Download!F225/'Per $100K GDP'!F$313*100</f>
        <v>214.73188690063068</v>
      </c>
      <c r="G220" s="221">
        <f>+Download!G225/'Per $100K GDP'!G$313*100</f>
        <v>202.87481291124229</v>
      </c>
      <c r="H220" s="221">
        <f>+Download!H225/'Per $100K GDP'!H$313*100</f>
        <v>185.13458814005261</v>
      </c>
      <c r="I220" s="221">
        <f>+Download!I225/'Per $100K GDP'!I$313*100</f>
        <v>190.98913450730612</v>
      </c>
      <c r="J220" s="221">
        <f>+Download!J225/'Per $100K GDP'!J$313*100</f>
        <v>184.27724256519917</v>
      </c>
      <c r="K220" s="221">
        <f>+Download!K225/'Per $100K GDP'!K$313*100</f>
        <v>153.93462849494972</v>
      </c>
      <c r="L220" s="221">
        <f>+Download!L225/'Per $100K GDP'!L$313*100</f>
        <v>159.91930321429265</v>
      </c>
      <c r="M220" s="221">
        <f>+Download!M225/'Per $100K GDP'!M$313*100</f>
        <v>190.01795332136447</v>
      </c>
      <c r="N220" s="221">
        <f>+Download!N225/'Per $100K GDP'!N$313*100</f>
        <v>187.78953775403238</v>
      </c>
      <c r="O220" s="221">
        <f>+Download!O225/'Per $100K GDP'!O$313*100</f>
        <v>195.75784357048164</v>
      </c>
      <c r="P220" s="221">
        <f>+Download!P225/'Per $100K GDP'!P$313*100</f>
        <v>175.11305888386406</v>
      </c>
      <c r="Q220" s="221">
        <f>+Download!Q225/'Per $100K GDP'!Q$313*100</f>
        <v>213.01270070199712</v>
      </c>
      <c r="R220" s="221">
        <f>+Download!R225/'Per $100K GDP'!R$313*100</f>
        <v>109.40843035371918</v>
      </c>
      <c r="S220" s="221">
        <f>+Download!S225/'Per $100K GDP'!S$313*100</f>
        <v>186.88187356594668</v>
      </c>
      <c r="T220" s="221">
        <f>+Download!T225/'Per $100K GDP'!T$313*100</f>
        <v>152.80197535815901</v>
      </c>
      <c r="U220" s="221">
        <f>+Download!U225/'Per $100K GDP'!U$313*100</f>
        <v>144.96887966804979</v>
      </c>
      <c r="V220" s="221">
        <f>+Download!V225/'Per $100K GDP'!V$313*100</f>
        <v>134.78804663420735</v>
      </c>
      <c r="W220" s="221">
        <f>+Download!W225/'Per $100K GDP'!W$313*100</f>
        <v>112.21281741233373</v>
      </c>
      <c r="X220" s="221">
        <f>+Download!X225/'Per $100K GDP'!X$313*100</f>
        <v>99.67284838690604</v>
      </c>
      <c r="Y220" s="221">
        <f>+Download!Y225/'Per $100K GDP'!Y$313*100</f>
        <v>90.566609242186175</v>
      </c>
      <c r="Z220" s="221">
        <f>+Download!Z225/'Per $100K GDP'!Z$313*100</f>
        <v>156.7450284547987</v>
      </c>
      <c r="AA220" s="221">
        <f>+Download!AA225/'Per $100K GDP'!AA$313*100</f>
        <v>200.28414104690975</v>
      </c>
      <c r="AB220" s="221">
        <f>+Download!AB225/'Per $100K GDP'!AB$313*100</f>
        <v>208.99028837086178</v>
      </c>
      <c r="AC220" s="221">
        <f>+Download!AC225/'Per $100K GDP'!AC$313*100</f>
        <v>243.94634142556774</v>
      </c>
      <c r="AD220" s="221">
        <f>+Download!AD225/'Per $100K GDP'!AD$313*100</f>
        <v>368.81334629184414</v>
      </c>
      <c r="AE220" s="221">
        <f>+Download!AE225/'Per $100K GDP'!AE$313*100</f>
        <v>172.01125470400547</v>
      </c>
      <c r="AF220" s="221">
        <f>+Download!AF225/'Per $100K GDP'!AF$313*100</f>
        <v>159.74349936281556</v>
      </c>
      <c r="AG220" s="221">
        <f>+Download!AG225/'Per $100K GDP'!AG$313*100</f>
        <v>-22.602083998168524</v>
      </c>
      <c r="AH220" s="221">
        <f>+Download!AH225/'Per $100K GDP'!AH$313*100</f>
        <v>141.28458965435686</v>
      </c>
      <c r="AI220" s="221">
        <f>+Download!AI225/'Per $100K GDP'!AI$313*100</f>
        <v>7.2045359966708276</v>
      </c>
      <c r="AJ220" s="221">
        <f>+Download!AJ225/'Per $100K GDP'!AJ$313*100</f>
        <v>75.581540458243907</v>
      </c>
      <c r="AK220" s="221">
        <f>+Download!AK225/'Per $100K GDP'!AK$313*100</f>
        <v>-3.1661600810536985</v>
      </c>
      <c r="AL220" s="221">
        <f>+Download!AL225/'Per $100K GDP'!AL$313*100</f>
        <v>116.58547900719091</v>
      </c>
      <c r="AM220" s="221"/>
      <c r="AN220" s="221">
        <f>+Download!AN225/'Per $100K GDP'!AN$313*100</f>
        <v>338.20405893800387</v>
      </c>
      <c r="AO220" s="222">
        <f>+Download!AO225/'Per $100K GDP'!AO$313*100</f>
        <v>219.46575074300151</v>
      </c>
    </row>
    <row r="221" spans="1:41">
      <c r="A221" s="99" t="s">
        <v>87</v>
      </c>
      <c r="B221" s="221">
        <f>+Download!B226/'Per $100K GDP'!B$313*100</f>
        <v>45.342814502677555</v>
      </c>
      <c r="C221" s="221">
        <f>+Download!C226/'Per $100K GDP'!C$313*100</f>
        <v>45.019455252918291</v>
      </c>
      <c r="D221" s="221">
        <f>+Download!D226/'Per $100K GDP'!D$313*100</f>
        <v>43.335240274599542</v>
      </c>
      <c r="E221" s="221">
        <f>+Download!E226/'Per $100K GDP'!E$313*100</f>
        <v>37.312006117767012</v>
      </c>
      <c r="F221" s="221">
        <f>+Download!F226/'Per $100K GDP'!F$313*100</f>
        <v>36.543045957934758</v>
      </c>
      <c r="G221" s="221">
        <f>+Download!G226/'Per $100K GDP'!G$313*100</f>
        <v>32.616983423230074</v>
      </c>
      <c r="H221" s="221">
        <f>+Download!H226/'Per $100K GDP'!H$313*100</f>
        <v>33.647035013155232</v>
      </c>
      <c r="I221" s="221">
        <f>+Download!I226/'Per $100K GDP'!I$313*100</f>
        <v>28.756088422630199</v>
      </c>
      <c r="J221" s="221">
        <f>+Download!J226/'Per $100K GDP'!J$313*100</f>
        <v>27.887392253257204</v>
      </c>
      <c r="K221" s="221">
        <f>+Download!K226/'Per $100K GDP'!K$313*100</f>
        <v>28.398753633492962</v>
      </c>
      <c r="L221" s="221">
        <f>+Download!L226/'Per $100K GDP'!L$313*100</f>
        <v>26.53682760761188</v>
      </c>
      <c r="M221" s="221">
        <f>+Download!M226/'Per $100K GDP'!M$313*100</f>
        <v>27.055655296229801</v>
      </c>
      <c r="N221" s="221">
        <f>+Download!N226/'Per $100K GDP'!N$313*100</f>
        <v>26.578297771616</v>
      </c>
      <c r="O221" s="221">
        <f>+Download!O226/'Per $100K GDP'!O$313*100</f>
        <v>29.05026104319078</v>
      </c>
      <c r="P221" s="221">
        <f>+Download!P226/'Per $100K GDP'!P$313*100</f>
        <v>31.003776399832162</v>
      </c>
      <c r="Q221" s="221">
        <f>+Download!Q226/'Per $100K GDP'!Q$313*100</f>
        <v>30.213836848224407</v>
      </c>
      <c r="R221" s="221">
        <f>+Download!R226/'Per $100K GDP'!R$313*100</f>
        <v>29.147795159632111</v>
      </c>
      <c r="S221" s="221">
        <f>+Download!S226/'Per $100K GDP'!S$313*100</f>
        <v>28.061291768863573</v>
      </c>
      <c r="T221" s="221">
        <f>+Download!T226/'Per $100K GDP'!T$313*100</f>
        <v>27.925748593058668</v>
      </c>
      <c r="U221" s="221">
        <f>+Download!U226/'Per $100K GDP'!U$313*100</f>
        <v>25.344209732176537</v>
      </c>
      <c r="V221" s="221">
        <f>+Download!V226/'Per $100K GDP'!V$313*100</f>
        <v>25.461205163711085</v>
      </c>
      <c r="W221" s="221">
        <f>+Download!W226/'Per $100K GDP'!W$313*100</f>
        <v>24.530781767520111</v>
      </c>
      <c r="X221" s="221">
        <f>+Download!X226/'Per $100K GDP'!X$313*100</f>
        <v>25.058631087286415</v>
      </c>
      <c r="Y221" s="221">
        <f>+Download!Y226/'Per $100K GDP'!Y$313*100</f>
        <v>25.822085076576489</v>
      </c>
      <c r="Z221" s="221">
        <f>+Download!Z226/'Per $100K GDP'!Z$313*100</f>
        <v>27.121698278002004</v>
      </c>
      <c r="AA221" s="221">
        <f>+Download!AA226/'Per $100K GDP'!AA$313*100</f>
        <v>26.402174296706786</v>
      </c>
      <c r="AB221" s="221">
        <f>+Download!AB226/'Per $100K GDP'!AB$313*100</f>
        <v>25.073209470079249</v>
      </c>
      <c r="AC221" s="221">
        <f>+Download!AC226/'Per $100K GDP'!AC$313*100</f>
        <v>24.237910139732637</v>
      </c>
      <c r="AD221" s="221">
        <f>+Download!AD226/'Per $100K GDP'!AD$313*100</f>
        <v>21.90767791767448</v>
      </c>
      <c r="AE221" s="221">
        <f>+Download!AE226/'Per $100K GDP'!AE$313*100</f>
        <v>22.013698343212617</v>
      </c>
      <c r="AF221" s="221">
        <f>+Download!AF226/'Per $100K GDP'!AF$313*100</f>
        <v>21.650714460020065</v>
      </c>
      <c r="AG221" s="221">
        <f>+Download!AG226/'Per $100K GDP'!AG$313*100</f>
        <v>23.975691312974345</v>
      </c>
      <c r="AH221" s="221">
        <f>+Download!AH226/'Per $100K GDP'!AH$313*100</f>
        <v>24.536270567962969</v>
      </c>
      <c r="AI221" s="221">
        <f>+Download!AI226/'Per $100K GDP'!AI$313*100</f>
        <v>24.123491468997084</v>
      </c>
      <c r="AJ221" s="221">
        <f>+Download!AJ226/'Per $100K GDP'!AJ$313*100</f>
        <v>23.111865422053611</v>
      </c>
      <c r="AK221" s="221">
        <f>+Download!AK226/'Per $100K GDP'!AK$313*100</f>
        <v>22.344044000578958</v>
      </c>
      <c r="AL221" s="221">
        <f>+Download!AL226/'Per $100K GDP'!AL$313*100</f>
        <v>20.59846903270703</v>
      </c>
      <c r="AM221" s="221"/>
      <c r="AN221" s="221">
        <f>+Download!AN226/'Per $100K GDP'!AN$313*100</f>
        <v>19.460661662496527</v>
      </c>
      <c r="AO221" s="222">
        <f>+Download!AO226/'Per $100K GDP'!AO$313*100</f>
        <v>17.667420049474114</v>
      </c>
    </row>
    <row r="222" spans="1:41">
      <c r="A222" s="99" t="s">
        <v>88</v>
      </c>
      <c r="B222" s="221">
        <f>+Download!B227/'Per $100K GDP'!B$313*100</f>
        <v>473.35615837064353</v>
      </c>
      <c r="C222" s="221">
        <f>+Download!C227/'Per $100K GDP'!C$313*100</f>
        <v>421.51750972762648</v>
      </c>
      <c r="D222" s="221">
        <f>+Download!D227/'Per $100K GDP'!D$313*100</f>
        <v>369.88701372997707</v>
      </c>
      <c r="E222" s="221">
        <f>+Download!E227/'Per $100K GDP'!E$313*100</f>
        <v>294.44940096864644</v>
      </c>
      <c r="F222" s="221">
        <f>+Download!F227/'Per $100K GDP'!F$313*100</f>
        <v>164.88125773258093</v>
      </c>
      <c r="G222" s="221">
        <f>+Download!G227/'Per $100K GDP'!G$313*100</f>
        <v>149.52980712208071</v>
      </c>
      <c r="H222" s="221">
        <f>+Download!H227/'Per $100K GDP'!H$313*100</f>
        <v>117.4863387978142</v>
      </c>
      <c r="I222" s="221">
        <f>+Download!I227/'Per $100K GDP'!I$313*100</f>
        <v>116.4293742974897</v>
      </c>
      <c r="J222" s="221">
        <f>+Download!J227/'Per $100K GDP'!J$313*100</f>
        <v>115.89250677895106</v>
      </c>
      <c r="K222" s="221">
        <f>+Download!K227/'Per $100K GDP'!K$313*100</f>
        <v>106.31757251301785</v>
      </c>
      <c r="L222" s="221">
        <f>+Download!L227/'Per $100K GDP'!L$313*100</f>
        <v>101.16195612112276</v>
      </c>
      <c r="M222" s="221">
        <f>+Download!M227/'Per $100K GDP'!M$313*100</f>
        <v>95.008976660682237</v>
      </c>
      <c r="N222" s="221">
        <f>+Download!N227/'Per $100K GDP'!N$313*100</f>
        <v>95.002197950833519</v>
      </c>
      <c r="O222" s="221">
        <f>+Download!O227/'Per $100K GDP'!O$313*100</f>
        <v>97.117886777630474</v>
      </c>
      <c r="P222" s="221">
        <f>+Download!P227/'Per $100K GDP'!P$313*100</f>
        <v>100.68845478421682</v>
      </c>
      <c r="Q222" s="221">
        <f>+Download!Q227/'Per $100K GDP'!Q$313*100</f>
        <v>98.603364287921821</v>
      </c>
      <c r="R222" s="221">
        <f>+Download!R227/'Per $100K GDP'!R$313*100</f>
        <v>98.599572091472382</v>
      </c>
      <c r="S222" s="221">
        <f>+Download!S227/'Per $100K GDP'!S$313*100</f>
        <v>97.977160640346028</v>
      </c>
      <c r="T222" s="221">
        <f>+Download!T227/'Per $100K GDP'!T$313*100</f>
        <v>88.114009250090874</v>
      </c>
      <c r="U222" s="221">
        <f>+Download!U227/'Per $100K GDP'!U$313*100</f>
        <v>78.755658242172757</v>
      </c>
      <c r="V222" s="221">
        <f>+Download!V227/'Per $100K GDP'!V$313*100</f>
        <v>74.105507660695949</v>
      </c>
      <c r="W222" s="221">
        <f>+Download!W227/'Per $100K GDP'!W$313*100</f>
        <v>71.32117133694338</v>
      </c>
      <c r="X222" s="221">
        <f>+Download!X227/'Per $100K GDP'!X$313*100</f>
        <v>66.78031572101456</v>
      </c>
      <c r="Y222" s="221">
        <f>+Download!Y227/'Per $100K GDP'!Y$313*100</f>
        <v>68.076406110974389</v>
      </c>
      <c r="Z222" s="221">
        <f>+Download!Z227/'Per $100K GDP'!Z$313*100</f>
        <v>76.804972004891098</v>
      </c>
      <c r="AA222" s="221">
        <f>+Download!AA227/'Per $100K GDP'!AA$313*100</f>
        <v>73.938441989340305</v>
      </c>
      <c r="AB222" s="221">
        <f>+Download!AB227/'Per $100K GDP'!AB$313*100</f>
        <v>65.499727015535285</v>
      </c>
      <c r="AC222" s="221">
        <f>+Download!AC227/'Per $100K GDP'!AC$313*100</f>
        <v>53.162023136186953</v>
      </c>
      <c r="AD222" s="221">
        <f>+Download!AD227/'Per $100K GDP'!AD$313*100</f>
        <v>52.606195239939488</v>
      </c>
      <c r="AE222" s="221">
        <f>+Download!AE227/'Per $100K GDP'!AE$313*100</f>
        <v>49.431330247366105</v>
      </c>
      <c r="AF222" s="221">
        <f>+Download!AF227/'Per $100K GDP'!AF$313*100</f>
        <v>48.676825465686939</v>
      </c>
      <c r="AG222" s="221">
        <f>+Download!AG227/'Per $100K GDP'!AG$313*100</f>
        <v>53.085066529768433</v>
      </c>
      <c r="AH222" s="221">
        <f>+Download!AH227/'Per $100K GDP'!AH$313*100</f>
        <v>66.587829847619702</v>
      </c>
      <c r="AI222" s="221">
        <f>+Download!AI227/'Per $100K GDP'!AI$313*100</f>
        <v>59.424417394923012</v>
      </c>
      <c r="AJ222" s="221">
        <f>+Download!AJ227/'Per $100K GDP'!AJ$313*100</f>
        <v>48.538661209005141</v>
      </c>
      <c r="AK222" s="221">
        <f>+Download!AK227/'Per $100K GDP'!AK$313*100</f>
        <v>43.849809427317034</v>
      </c>
      <c r="AL222" s="221">
        <f>+Download!AL227/'Per $100K GDP'!AL$313*100</f>
        <v>40.669218278821617</v>
      </c>
      <c r="AM222" s="221"/>
      <c r="AN222" s="221">
        <f>+Download!AN227/'Per $100K GDP'!AN$313*100</f>
        <v>42.768974145120936</v>
      </c>
      <c r="AO222" s="222">
        <f>+Download!AO227/'Per $100K GDP'!AO$313*100</f>
        <v>43.209766688615616</v>
      </c>
    </row>
    <row r="223" spans="1:41">
      <c r="A223" s="99" t="s">
        <v>89</v>
      </c>
      <c r="B223" s="221">
        <f>+Download!B228/'Per $100K GDP'!B$313*100</f>
        <v>17.996664033008518</v>
      </c>
      <c r="C223" s="221">
        <f>+Download!C228/'Per $100K GDP'!C$313*100</f>
        <v>18.988326848249027</v>
      </c>
      <c r="D223" s="221">
        <f>+Download!D228/'Per $100K GDP'!D$313*100</f>
        <v>19.701086956521738</v>
      </c>
      <c r="E223" s="221">
        <f>+Download!E228/'Per $100K GDP'!E$313*100</f>
        <v>18.703798113688503</v>
      </c>
      <c r="F223" s="221">
        <f>+Download!F228/'Per $100K GDP'!F$313*100</f>
        <v>17.773620205799812</v>
      </c>
      <c r="G223" s="221">
        <f>+Download!G228/'Per $100K GDP'!G$313*100</f>
        <v>16.915647680099404</v>
      </c>
      <c r="H223" s="221">
        <f>+Download!H228/'Per $100K GDP'!H$313*100</f>
        <v>16.165755919854281</v>
      </c>
      <c r="I223" s="221">
        <f>+Download!I228/'Per $100K GDP'!I$313*100</f>
        <v>15.876732858748596</v>
      </c>
      <c r="J223" s="221">
        <f>+Download!J228/'Per $100K GDP'!J$313*100</f>
        <v>14.814488216750071</v>
      </c>
      <c r="K223" s="221">
        <f>+Download!K228/'Per $100K GDP'!K$313*100</f>
        <v>14.11572805788494</v>
      </c>
      <c r="L223" s="221">
        <f>+Download!L228/'Per $100K GDP'!L$313*100</f>
        <v>14.335318422533025</v>
      </c>
      <c r="M223" s="221">
        <f>+Download!M228/'Per $100K GDP'!M$313*100</f>
        <v>14.111310592459606</v>
      </c>
      <c r="N223" s="221">
        <f>+Download!N228/'Per $100K GDP'!N$313*100</f>
        <v>13.694924424305954</v>
      </c>
      <c r="O223" s="221">
        <f>+Download!O228/'Per $100K GDP'!O$313*100</f>
        <v>12.896679268751738</v>
      </c>
      <c r="P223" s="221">
        <f>+Download!P228/'Per $100K GDP'!P$313*100</f>
        <v>13.738014204236407</v>
      </c>
      <c r="Q223" s="221">
        <f>+Download!Q228/'Per $100K GDP'!Q$313*100</f>
        <v>13.95164020073879</v>
      </c>
      <c r="R223" s="221">
        <f>+Download!R228/'Per $100K GDP'!R$313*100</f>
        <v>13.309622384617523</v>
      </c>
      <c r="S223" s="221">
        <f>+Download!S228/'Per $100K GDP'!S$313*100</f>
        <v>12.725162855711158</v>
      </c>
      <c r="T223" s="221">
        <f>+Download!T228/'Per $100K GDP'!T$313*100</f>
        <v>11.593948585538271</v>
      </c>
      <c r="U223" s="221">
        <f>+Download!U228/'Per $100K GDP'!U$313*100</f>
        <v>11.894096567333081</v>
      </c>
      <c r="V223" s="221">
        <f>+Download!V228/'Per $100K GDP'!V$313*100</f>
        <v>11.569214276142405</v>
      </c>
      <c r="W223" s="221">
        <f>+Download!W228/'Per $100K GDP'!W$313*100</f>
        <v>11.313811050943693</v>
      </c>
      <c r="X223" s="221">
        <f>+Download!X228/'Per $100K GDP'!X$313*100</f>
        <v>11.765633314282335</v>
      </c>
      <c r="Y223" s="221">
        <f>+Download!Y228/'Per $100K GDP'!Y$313*100</f>
        <v>12.002347462279689</v>
      </c>
      <c r="Z223" s="221">
        <f>+Download!Z228/'Per $100K GDP'!Z$313*100</f>
        <v>13.174709705890466</v>
      </c>
      <c r="AA223" s="221">
        <f>+Download!AA228/'Per $100K GDP'!AA$313*100</f>
        <v>12.998129257703575</v>
      </c>
      <c r="AB223" s="221">
        <f>+Download!AB228/'Per $100K GDP'!AB$313*100</f>
        <v>12.78890855847658</v>
      </c>
      <c r="AC223" s="221">
        <f>+Download!AC228/'Per $100K GDP'!AC$313*100</f>
        <v>12.530161611929646</v>
      </c>
      <c r="AD223" s="221">
        <f>+Download!AD228/'Per $100K GDP'!AD$313*100</f>
        <v>11.918419841136451</v>
      </c>
      <c r="AE223" s="221">
        <f>+Download!AE228/'Per $100K GDP'!AE$313*100</f>
        <v>11.415286010514631</v>
      </c>
      <c r="AF223" s="221">
        <f>+Download!AF228/'Per $100K GDP'!AF$313*100</f>
        <v>11.001599739703369</v>
      </c>
      <c r="AG223" s="221">
        <f>+Download!AG228/'Per $100K GDP'!AG$313*100</f>
        <v>11.418977980658498</v>
      </c>
      <c r="AH223" s="221">
        <f>+Download!AH228/'Per $100K GDP'!AH$313*100</f>
        <v>11.926884481535291</v>
      </c>
      <c r="AI223" s="221">
        <f>+Download!AI228/'Per $100K GDP'!AI$313*100</f>
        <v>12.152777777777777</v>
      </c>
      <c r="AJ223" s="221">
        <f>+Download!AJ228/'Per $100K GDP'!AJ$313*100</f>
        <v>11.655767982828333</v>
      </c>
      <c r="AK223" s="221">
        <f>+Download!AK228/'Per $100K GDP'!AK$313*100</f>
        <v>11.386114729579775</v>
      </c>
      <c r="AL223" s="221">
        <f>+Download!AL228/'Per $100K GDP'!AL$313*100</f>
        <v>10.635583391324518</v>
      </c>
      <c r="AM223" s="221"/>
      <c r="AN223" s="221">
        <f>+Download!AN228/'Per $100K GDP'!AN$313*100</f>
        <v>10.636641645815956</v>
      </c>
      <c r="AO223" s="222">
        <f>+Download!AO228/'Per $100K GDP'!AO$313*100</f>
        <v>10.197362566959121</v>
      </c>
    </row>
    <row r="224" spans="1:41">
      <c r="A224" s="99" t="s">
        <v>90</v>
      </c>
      <c r="B224" s="221">
        <f>+Download!B229/'Per $100K GDP'!B$313*100</f>
        <v>245.10578526907207</v>
      </c>
      <c r="C224" s="221">
        <f>+Download!C229/'Per $100K GDP'!C$313*100</f>
        <v>256.34241245136189</v>
      </c>
      <c r="D224" s="221">
        <f>+Download!D229/'Per $100K GDP'!D$313*100</f>
        <v>218.49971395881008</v>
      </c>
      <c r="E224" s="221">
        <f>+Download!E229/'Per $100K GDP'!E$313*100</f>
        <v>200.13382615345398</v>
      </c>
      <c r="F224" s="221">
        <f>+Download!F229/'Per $100K GDP'!F$313*100</f>
        <v>166.20899846102779</v>
      </c>
      <c r="G224" s="221">
        <f>+Download!G229/'Per $100K GDP'!G$313*100</f>
        <v>161.05165061703991</v>
      </c>
      <c r="H224" s="221">
        <f>+Download!H229/'Per $100K GDP'!H$313*100</f>
        <v>164.51629224853269</v>
      </c>
      <c r="I224" s="221">
        <f>+Download!I229/'Per $100K GDP'!I$313*100</f>
        <v>139.49512926189584</v>
      </c>
      <c r="J224" s="221">
        <f>+Download!J229/'Per $100K GDP'!J$313*100</f>
        <v>141.48718061771123</v>
      </c>
      <c r="K224" s="221">
        <f>+Download!K229/'Per $100K GDP'!K$313*100</f>
        <v>137.43491080951088</v>
      </c>
      <c r="L224" s="221">
        <f>+Download!L229/'Per $100K GDP'!L$313*100</f>
        <v>135.47748831254484</v>
      </c>
      <c r="M224" s="221">
        <f>+Download!M229/'Per $100K GDP'!M$313*100</f>
        <v>143.75224416517057</v>
      </c>
      <c r="N224" s="221">
        <f>+Download!N229/'Per $100K GDP'!N$313*100</f>
        <v>137.64244412132686</v>
      </c>
      <c r="O224" s="221">
        <f>+Download!O229/'Per $100K GDP'!O$313*100</f>
        <v>153.86000229128817</v>
      </c>
      <c r="P224" s="221">
        <f>+Download!P229/'Per $100K GDP'!P$313*100</f>
        <v>150.8695044057998</v>
      </c>
      <c r="Q224" s="221">
        <f>+Download!Q229/'Per $100K GDP'!Q$313*100</f>
        <v>143.01902897761559</v>
      </c>
      <c r="R224" s="221">
        <f>+Download!R229/'Per $100K GDP'!R$313*100</f>
        <v>152.74111534079856</v>
      </c>
      <c r="S224" s="221">
        <f>+Download!S229/'Per $100K GDP'!S$313*100</f>
        <v>153.37447582878394</v>
      </c>
      <c r="T224" s="221">
        <f>+Download!T229/'Per $100K GDP'!T$313*100</f>
        <v>138.7012270784503</v>
      </c>
      <c r="U224" s="221">
        <f>+Download!U229/'Per $100K GDP'!U$313*100</f>
        <v>138.63872123726895</v>
      </c>
      <c r="V224" s="221">
        <f>+Download!V229/'Per $100K GDP'!V$313*100</f>
        <v>132.7109483182204</v>
      </c>
      <c r="W224" s="221">
        <f>+Download!W229/'Per $100K GDP'!W$313*100</f>
        <v>127.77456495452395</v>
      </c>
      <c r="X224" s="221">
        <f>+Download!X229/'Per $100K GDP'!X$313*100</f>
        <v>123.73622908496087</v>
      </c>
      <c r="Y224" s="221">
        <f>+Download!Y229/'Per $100K GDP'!Y$313*100</f>
        <v>127.59593358953485</v>
      </c>
      <c r="Z224" s="221">
        <f>+Download!Z229/'Per $100K GDP'!Z$313*100</f>
        <v>136.99675459000267</v>
      </c>
      <c r="AA224" s="221">
        <f>+Download!AA229/'Per $100K GDP'!AA$313*100</f>
        <v>137.42014048215736</v>
      </c>
      <c r="AB224" s="221">
        <f>+Download!AB229/'Per $100K GDP'!AB$313*100</f>
        <v>131.15662690468704</v>
      </c>
      <c r="AC224" s="221">
        <f>+Download!AC229/'Per $100K GDP'!AC$313*100</f>
        <v>126.08523613341714</v>
      </c>
      <c r="AD224" s="221">
        <f>+Download!AD229/'Per $100K GDP'!AD$313*100</f>
        <v>120.3753096523855</v>
      </c>
      <c r="AE224" s="221">
        <f>+Download!AE229/'Per $100K GDP'!AE$313*100</f>
        <v>116.76406314363712</v>
      </c>
      <c r="AF224" s="221">
        <f>+Download!AF229/'Per $100K GDP'!AF$313*100</f>
        <v>113.91366828448253</v>
      </c>
      <c r="AG224" s="221">
        <f>+Download!AG229/'Per $100K GDP'!AG$313*100</f>
        <v>118.26203987623659</v>
      </c>
      <c r="AH224" s="221">
        <f>+Download!AH229/'Per $100K GDP'!AH$313*100</f>
        <v>129.60097307159509</v>
      </c>
      <c r="AI224" s="221">
        <f>+Download!AI229/'Per $100K GDP'!AI$313*100</f>
        <v>123.09482937994174</v>
      </c>
      <c r="AJ224" s="221">
        <f>+Download!AJ229/'Per $100K GDP'!AJ$313*100</f>
        <v>111.48480007986822</v>
      </c>
      <c r="AK224" s="221">
        <f>+Download!AK229/'Per $100K GDP'!AK$313*100</f>
        <v>108.92796835046077</v>
      </c>
      <c r="AL224" s="221">
        <f>+Download!AL229/'Per $100K GDP'!AL$313*100</f>
        <v>100.31895151936905</v>
      </c>
      <c r="AM224" s="221"/>
      <c r="AN224" s="221">
        <f>+Download!AN229/'Per $100K GDP'!AN$313*100</f>
        <v>108.21239922157353</v>
      </c>
      <c r="AO224" s="222">
        <f>+Download!AO229/'Per $100K GDP'!AO$313*100</f>
        <v>99.459877916392301</v>
      </c>
    </row>
    <row r="225" spans="1:41" ht="16">
      <c r="A225" s="205" t="s">
        <v>91</v>
      </c>
      <c r="B225" s="201">
        <f>+Download!B230/'Per $100K GDP'!B$313*100</f>
        <v>813.0980598718287</v>
      </c>
      <c r="C225" s="201">
        <f>+Download!C230/'Per $100K GDP'!C$313*100</f>
        <v>797.43190661478604</v>
      </c>
      <c r="D225" s="201">
        <f>+Download!D230/'Per $100K GDP'!D$313*100</f>
        <v>828.41104118993132</v>
      </c>
      <c r="E225" s="201">
        <f>+Download!E230/'Per $100K GDP'!E$313*100</f>
        <v>856.04129492735149</v>
      </c>
      <c r="F225" s="201">
        <f>+Download!F230/'Per $100K GDP'!F$313*100</f>
        <v>828.17827936871959</v>
      </c>
      <c r="G225" s="201">
        <f>+Download!G230/'Per $100K GDP'!G$313*100</f>
        <v>808.81646945864281</v>
      </c>
      <c r="H225" s="201">
        <f>+Download!H230/'Per $100K GDP'!H$313*100</f>
        <v>769.50516089860355</v>
      </c>
      <c r="I225" s="201">
        <f>+Download!I230/'Per $100K GDP'!I$313*100</f>
        <v>785.42993630573255</v>
      </c>
      <c r="J225" s="201">
        <f>+Download!J230/'Per $100K GDP'!J$313*100</f>
        <v>792.15625757809573</v>
      </c>
      <c r="K225" s="201">
        <f>+Download!K230/'Per $100K GDP'!K$313*100</f>
        <v>835.73474978565014</v>
      </c>
      <c r="L225" s="201">
        <f>+Download!L230/'Per $100K GDP'!L$313*100</f>
        <v>862.89305736067183</v>
      </c>
      <c r="M225" s="201">
        <f>+Download!M230/'Per $100K GDP'!M$313*100</f>
        <v>868.58168761220827</v>
      </c>
      <c r="N225" s="201">
        <f>+Download!N230/'Per $100K GDP'!N$313*100</f>
        <v>975.53511649139409</v>
      </c>
      <c r="O225" s="201">
        <f>+Download!O230/'Per $100K GDP'!O$313*100</f>
        <v>1164.7599875615783</v>
      </c>
      <c r="P225" s="201">
        <f>+Download!P230/'Per $100K GDP'!P$313*100</f>
        <v>1390.6786641179854</v>
      </c>
      <c r="Q225" s="201">
        <f>+Download!Q230/'Per $100K GDP'!Q$313*100</f>
        <v>1462.8765691915996</v>
      </c>
      <c r="R225" s="201">
        <f>+Download!R230/'Per $100K GDP'!R$313*100</f>
        <v>1488.0519047486732</v>
      </c>
      <c r="S225" s="201">
        <f>+Download!S230/'Per $100K GDP'!S$313*100</f>
        <v>1521.7316770841576</v>
      </c>
      <c r="T225" s="201">
        <f>+Download!T230/'Per $100K GDP'!T$313*100</f>
        <v>1496.1207274732712</v>
      </c>
      <c r="U225" s="201">
        <f>+Download!U230/'Per $100K GDP'!U$313*100</f>
        <v>1459.7321765371557</v>
      </c>
      <c r="V225" s="201">
        <f>+Download!V230/'Per $100K GDP'!V$313*100</f>
        <v>1467.648635368741</v>
      </c>
      <c r="W225" s="201">
        <f>+Download!W230/'Per $100K GDP'!W$313*100</f>
        <v>1483.0765995478682</v>
      </c>
      <c r="X225" s="201">
        <f>+Download!X230/'Per $100K GDP'!X$313*100</f>
        <v>1522.4768924538341</v>
      </c>
      <c r="Y225" s="201">
        <f>+Download!Y230/'Per $100K GDP'!Y$313*100</f>
        <v>1630.2841565227268</v>
      </c>
      <c r="Z225" s="201">
        <f>+Download!Z230/'Per $100K GDP'!Z$313*100</f>
        <v>1806.5533378076473</v>
      </c>
      <c r="AA225" s="201">
        <f>+Download!AA230/'Per $100K GDP'!AA$313*100</f>
        <v>1937.2860117892064</v>
      </c>
      <c r="AB225" s="201">
        <f>+Download!AB230/'Per $100K GDP'!AB$313*100</f>
        <v>1986.3507767648859</v>
      </c>
      <c r="AC225" s="201">
        <f>+Download!AC230/'Per $100K GDP'!AC$313*100</f>
        <v>1943.9052207713617</v>
      </c>
      <c r="AD225" s="201">
        <f>+Download!AD230/'Per $100K GDP'!AD$313*100</f>
        <v>1846.8727849350003</v>
      </c>
      <c r="AE225" s="201">
        <f>+Download!AE230/'Per $100K GDP'!AE$313*100</f>
        <v>1859.8328550782312</v>
      </c>
      <c r="AF225" s="201">
        <f>+Download!AF230/'Per $100K GDP'!AF$313*100</f>
        <v>1902.0566145169601</v>
      </c>
      <c r="AG225" s="201">
        <f>+Download!AG230/'Per $100K GDP'!AG$313*100</f>
        <v>2319.4191999778004</v>
      </c>
      <c r="AH225" s="201">
        <f>+Download!AH230/'Per $100K GDP'!AH$313*100</f>
        <v>2493.9554684596415</v>
      </c>
      <c r="AI225" s="201">
        <f>+Download!AI230/'Per $100K GDP'!AI$313*100</f>
        <v>2422.1285892634205</v>
      </c>
      <c r="AJ225" s="201">
        <f>+Download!AJ230/'Per $100K GDP'!AJ$313*100</f>
        <v>2163.5676134378277</v>
      </c>
      <c r="AK225" s="201">
        <f>+Download!AK230/'Per $100K GDP'!AK$313*100</f>
        <v>2160.9193322719161</v>
      </c>
      <c r="AL225" s="201">
        <f>+Download!AL230/'Per $100K GDP'!AL$313*100</f>
        <v>2374.4432846207378</v>
      </c>
      <c r="AM225" s="201"/>
      <c r="AN225" s="201">
        <f>+Download!AN230/'Per $100K GDP'!AN$313*100</f>
        <v>2675.7408951904363</v>
      </c>
      <c r="AO225" s="218">
        <f>+Download!AO230/'Per $100K GDP'!AO$313*100</f>
        <v>2853.0369632147494</v>
      </c>
    </row>
    <row r="226" spans="1:41">
      <c r="A226" s="99" t="s">
        <v>92</v>
      </c>
      <c r="B226" s="221">
        <f>+Download!B231/'Per $100K GDP'!B$313*100</f>
        <v>611.35984549205511</v>
      </c>
      <c r="C226" s="221">
        <f>+Download!C231/'Per $100K GDP'!C$313*100</f>
        <v>622.10116731517508</v>
      </c>
      <c r="D226" s="221">
        <f>+Download!D231/'Per $100K GDP'!D$313*100</f>
        <v>643.69994279176194</v>
      </c>
      <c r="E226" s="221">
        <f>+Download!E231/'Per $100K GDP'!E$313*100</f>
        <v>675.66275809329591</v>
      </c>
      <c r="F226" s="221">
        <f>+Download!F231/'Per $100K GDP'!F$313*100</f>
        <v>657.4127161350674</v>
      </c>
      <c r="G226" s="221">
        <f>+Download!G231/'Per $100K GDP'!G$313*100</f>
        <v>649.74160571573805</v>
      </c>
      <c r="H226" s="221">
        <f>+Download!H231/'Per $100K GDP'!H$313*100</f>
        <v>620.37037037037032</v>
      </c>
      <c r="I226" s="221">
        <f>+Download!I231/'Per $100K GDP'!I$313*100</f>
        <v>631.8846009741477</v>
      </c>
      <c r="J226" s="221">
        <f>+Download!J231/'Per $100K GDP'!J$313*100</f>
        <v>635.96481559048516</v>
      </c>
      <c r="K226" s="221">
        <f>+Download!K231/'Per $100K GDP'!K$313*100</f>
        <v>682.0301553775696</v>
      </c>
      <c r="L226" s="221">
        <f>+Download!L231/'Per $100K GDP'!L$313*100</f>
        <v>698.64794087408586</v>
      </c>
      <c r="M226" s="221">
        <f>+Download!M231/'Per $100K GDP'!M$313*100</f>
        <v>703.01615798922796</v>
      </c>
      <c r="N226" s="221">
        <f>+Download!N231/'Per $100K GDP'!N$313*100</f>
        <v>805.48135123254315</v>
      </c>
      <c r="O226" s="221">
        <f>+Download!O231/'Per $100K GDP'!O$313*100</f>
        <v>993.79715552936932</v>
      </c>
      <c r="P226" s="221">
        <f>+Download!P231/'Per $100K GDP'!P$313*100</f>
        <v>1207.7796944690506</v>
      </c>
      <c r="Q226" s="221">
        <f>+Download!Q231/'Per $100K GDP'!Q$313*100</f>
        <v>1278.2822410925842</v>
      </c>
      <c r="R226" s="221">
        <f>+Download!R231/'Per $100K GDP'!R$313*100</f>
        <v>1309.5529189474562</v>
      </c>
      <c r="S226" s="221">
        <f>+Download!S231/'Per $100K GDP'!S$313*100</f>
        <v>1343.8826911411768</v>
      </c>
      <c r="T226" s="221">
        <f>+Download!T231/'Per $100K GDP'!T$313*100</f>
        <v>1336.2370429790808</v>
      </c>
      <c r="U226" s="221">
        <f>+Download!U231/'Per $100K GDP'!U$313*100</f>
        <v>1296.2325537533004</v>
      </c>
      <c r="V226" s="221">
        <f>+Download!V231/'Per $100K GDP'!V$313*100</f>
        <v>1298.979318354402</v>
      </c>
      <c r="W226" s="221">
        <f>+Download!W231/'Per $100K GDP'!W$313*100</f>
        <v>1309.0163503496135</v>
      </c>
      <c r="X226" s="221">
        <f>+Download!X231/'Per $100K GDP'!X$313*100</f>
        <v>1342.1197847894207</v>
      </c>
      <c r="Y226" s="221">
        <f>+Download!Y231/'Per $100K GDP'!Y$313*100</f>
        <v>1437.5745413929537</v>
      </c>
      <c r="Z226" s="221">
        <f>+Download!Z231/'Per $100K GDP'!Z$313*100</f>
        <v>1586.3895043624564</v>
      </c>
      <c r="AA226" s="221">
        <f>+Download!AA231/'Per $100K GDP'!AA$313*100</f>
        <v>1699.3134728742368</v>
      </c>
      <c r="AB226" s="221">
        <f>+Download!AB231/'Per $100K GDP'!AB$313*100</f>
        <v>1737.8356468077361</v>
      </c>
      <c r="AC226" s="221">
        <f>+Download!AC231/'Per $100K GDP'!AC$313*100</f>
        <v>1703.4735314883349</v>
      </c>
      <c r="AD226" s="221">
        <f>+Download!AD231/'Per $100K GDP'!AD$313*100</f>
        <v>1613.480748573224</v>
      </c>
      <c r="AE226" s="221">
        <f>+Download!AE231/'Per $100K GDP'!AE$313*100</f>
        <v>1632.8955728239393</v>
      </c>
      <c r="AF226" s="221">
        <f>+Download!AF231/'Per $100K GDP'!AF$313*100</f>
        <v>1679.3131964968413</v>
      </c>
      <c r="AG226" s="221">
        <f>+Download!AG231/'Per $100K GDP'!AG$313*100</f>
        <v>2081.3133905900963</v>
      </c>
      <c r="AH226" s="221">
        <f>+Download!AH231/'Per $100K GDP'!AH$313*100</f>
        <v>2234.7535223164509</v>
      </c>
      <c r="AI226" s="221">
        <f>+Download!AI231/'Per $100K GDP'!AI$313*100</f>
        <v>2160.1253641281728</v>
      </c>
      <c r="AJ226" s="221">
        <f>+Download!AJ231/'Per $100K GDP'!AJ$313*100</f>
        <v>1922.8273348974192</v>
      </c>
      <c r="AK226" s="221">
        <f>+Download!AK231/'Per $100K GDP'!AK$313*100</f>
        <v>1941.0008684324798</v>
      </c>
      <c r="AL226" s="221">
        <f>+Download!AL231/'Per $100K GDP'!AL$313*100</f>
        <v>2172.2396195778242</v>
      </c>
      <c r="AM226" s="221"/>
      <c r="AN226" s="221">
        <f>+Download!AN231/'Per $100K GDP'!AN$313*100</f>
        <v>2466.4442591048096</v>
      </c>
      <c r="AO226" s="222">
        <f>+Download!AO231/'Per $100K GDP'!AO$313*100</f>
        <v>2678.7608335854493</v>
      </c>
    </row>
    <row r="227" spans="1:41">
      <c r="A227" s="99" t="s">
        <v>95</v>
      </c>
      <c r="B227" s="221">
        <f>+Download!B232/'Per $100K GDP'!B$313*100</f>
        <v>164.69142305328771</v>
      </c>
      <c r="C227" s="221">
        <f>+Download!C232/'Per $100K GDP'!C$313*100</f>
        <v>140.35019455252916</v>
      </c>
      <c r="D227" s="221">
        <f>+Download!D232/'Per $100K GDP'!D$313*100</f>
        <v>148.77717391304347</v>
      </c>
      <c r="E227" s="221">
        <f>+Download!E232/'Per $100K GDP'!E$313*100</f>
        <v>147.04945195003822</v>
      </c>
      <c r="F227" s="221">
        <f>+Download!F232/'Per $100K GDP'!F$313*100</f>
        <v>139.35242463562568</v>
      </c>
      <c r="G227" s="221">
        <f>+Download!G232/'Per $100K GDP'!G$313*100</f>
        <v>128.54762644376041</v>
      </c>
      <c r="H227" s="221">
        <f>+Download!H232/'Per $100K GDP'!H$313*100</f>
        <v>120.59805707346692</v>
      </c>
      <c r="I227" s="221">
        <f>+Download!I232/'Per $100K GDP'!I$313*100</f>
        <v>125.86642937429751</v>
      </c>
      <c r="J227" s="221">
        <f>+Download!J232/'Per $100K GDP'!J$313*100</f>
        <v>130.50858667136967</v>
      </c>
      <c r="K227" s="221">
        <f>+Download!K232/'Per $100K GDP'!K$313*100</f>
        <v>128.67270331876452</v>
      </c>
      <c r="L227" s="221">
        <f>+Download!L232/'Per $100K GDP'!L$313*100</f>
        <v>139.31834493996234</v>
      </c>
      <c r="M227" s="221">
        <f>+Download!M232/'Per $100K GDP'!M$313*100</f>
        <v>141.20287253141834</v>
      </c>
      <c r="N227" s="221">
        <f>+Download!N232/'Per $100K GDP'!N$313*100</f>
        <v>145.33527203868394</v>
      </c>
      <c r="O227" s="221">
        <f>+Download!O232/'Per $100K GDP'!O$313*100</f>
        <v>145.43133500270045</v>
      </c>
      <c r="P227" s="221">
        <f>+Download!P232/'Per $100K GDP'!P$313*100</f>
        <v>155.59388938101233</v>
      </c>
      <c r="Q227" s="221">
        <f>+Download!Q232/'Per $100K GDP'!Q$313*100</f>
        <v>158.66311498329631</v>
      </c>
      <c r="R227" s="221">
        <f>+Download!R232/'Per $100K GDP'!R$313*100</f>
        <v>152.6299702686932</v>
      </c>
      <c r="S227" s="221">
        <f>+Download!S232/'Per $100K GDP'!S$313*100</f>
        <v>152.55690059867607</v>
      </c>
      <c r="T227" s="221">
        <f>+Download!T232/'Per $100K GDP'!T$313*100</f>
        <v>135.70560144391661</v>
      </c>
      <c r="U227" s="221">
        <f>+Download!U232/'Per $100K GDP'!U$313*100</f>
        <v>139.65248962655602</v>
      </c>
      <c r="V227" s="221">
        <f>+Download!V232/'Per $100K GDP'!V$313*100</f>
        <v>145.9887434671908</v>
      </c>
      <c r="W227" s="221">
        <f>+Download!W232/'Per $100K GDP'!W$313*100</f>
        <v>151.23284790494716</v>
      </c>
      <c r="X227" s="221">
        <f>+Download!X232/'Per $100K GDP'!X$313*100</f>
        <v>157.45649474783704</v>
      </c>
      <c r="Y227" s="221">
        <f>+Download!Y232/'Per $100K GDP'!Y$313*100</f>
        <v>169.67987429718113</v>
      </c>
      <c r="Z227" s="221">
        <f>+Download!Z232/'Per $100K GDP'!Z$313*100</f>
        <v>196.34270794068163</v>
      </c>
      <c r="AA227" s="221">
        <f>+Download!AA232/'Per $100K GDP'!AA$313*100</f>
        <v>212.17041403409692</v>
      </c>
      <c r="AB227" s="221">
        <f>+Download!AB232/'Per $100K GDP'!AB$313*100</f>
        <v>224.16987905960988</v>
      </c>
      <c r="AC227" s="221">
        <f>+Download!AC232/'Per $100K GDP'!AC$313*100</f>
        <v>217.62912273351489</v>
      </c>
      <c r="AD227" s="221">
        <f>+Download!AD232/'Per $100K GDP'!AD$313*100</f>
        <v>210.65861874940626</v>
      </c>
      <c r="AE227" s="221">
        <f>+Download!AE232/'Per $100K GDP'!AE$313*100</f>
        <v>204.42089241703846</v>
      </c>
      <c r="AF227" s="221">
        <f>+Download!AF232/'Per $100K GDP'!AF$313*100</f>
        <v>202.56365066023156</v>
      </c>
      <c r="AG227" s="221">
        <f>+Download!AG232/'Per $100K GDP'!AG$313*100</f>
        <v>212.0766445132019</v>
      </c>
      <c r="AH227" s="221">
        <f>+Download!AH232/'Per $100K GDP'!AH$313*100</f>
        <v>231.1991080177045</v>
      </c>
      <c r="AI227" s="221">
        <f>+Download!AI232/'Per $100K GDP'!AI$313*100</f>
        <v>235.36985018726591</v>
      </c>
      <c r="AJ227" s="221">
        <f>+Download!AJ232/'Per $100K GDP'!AJ$313*100</f>
        <v>215.28228423101882</v>
      </c>
      <c r="AK227" s="221">
        <f>+Download!AK232/'Per $100K GDP'!AK$313*100</f>
        <v>198.29811357166983</v>
      </c>
      <c r="AL227" s="221">
        <f>+Download!AL232/'Per $100K GDP'!AL$313*100</f>
        <v>179.2565530039434</v>
      </c>
      <c r="AM227" s="221"/>
      <c r="AN227" s="221">
        <f>+Download!AN232/'Per $100K GDP'!AN$313*100</f>
        <v>181.18432026688907</v>
      </c>
      <c r="AO227" s="222">
        <f>+Download!AO232/'Per $100K GDP'!AO$313*100</f>
        <v>151.08736274492355</v>
      </c>
    </row>
    <row r="228" spans="1:41">
      <c r="A228" s="99" t="s">
        <v>96</v>
      </c>
      <c r="B228" s="221">
        <f>+Download!B233/'Per $100K GDP'!B$313*100</f>
        <v>37.046791326485824</v>
      </c>
      <c r="C228" s="221">
        <f>+Download!C233/'Per $100K GDP'!C$313*100</f>
        <v>34.980544747081709</v>
      </c>
      <c r="D228" s="221">
        <f>+Download!D233/'Per $100K GDP'!D$313*100</f>
        <v>35.969679633867273</v>
      </c>
      <c r="E228" s="221">
        <f>+Download!E233/'Per $100K GDP'!E$313*100</f>
        <v>33.360948253887329</v>
      </c>
      <c r="F228" s="221">
        <f>+Download!F233/'Per $100K GDP'!F$313*100</f>
        <v>31.413138598026492</v>
      </c>
      <c r="G228" s="221">
        <f>+Download!G233/'Per $100K GDP'!G$313*100</f>
        <v>30.527237299144332</v>
      </c>
      <c r="H228" s="221">
        <f>+Download!H233/'Per $100K GDP'!H$313*100</f>
        <v>28.562031977332524</v>
      </c>
      <c r="I228" s="221">
        <f>+Download!I233/'Per $100K GDP'!I$313*100</f>
        <v>27.678905957287377</v>
      </c>
      <c r="J228" s="221">
        <f>+Download!J233/'Per $100K GDP'!J$313*100</f>
        <v>25.682855316240822</v>
      </c>
      <c r="K228" s="221">
        <f>+Download!K233/'Per $100K GDP'!K$313*100</f>
        <v>25.031891089315966</v>
      </c>
      <c r="L228" s="221">
        <f>+Download!L233/'Per $100K GDP'!L$313*100</f>
        <v>24.92677154662373</v>
      </c>
      <c r="M228" s="221">
        <f>+Download!M233/'Per $100K GDP'!M$313*100</f>
        <v>24.344703770197487</v>
      </c>
      <c r="N228" s="221">
        <f>+Download!N233/'Per $100K GDP'!N$313*100</f>
        <v>24.718493220167044</v>
      </c>
      <c r="O228" s="221">
        <f>+Download!O233/'Per $100K GDP'!O$313*100</f>
        <v>25.531497029508515</v>
      </c>
      <c r="P228" s="221">
        <f>+Download!P233/'Per $100K GDP'!P$313*100</f>
        <v>27.30508026792236</v>
      </c>
      <c r="Q228" s="221">
        <f>+Download!Q233/'Per $100K GDP'!Q$313*100</f>
        <v>25.931213115719142</v>
      </c>
      <c r="R228" s="221">
        <f>+Download!R233/'Per $100K GDP'!R$313*100</f>
        <v>25.882908666536999</v>
      </c>
      <c r="S228" s="221">
        <f>+Download!S233/'Per $100K GDP'!S$313*100</f>
        <v>25.292085344304667</v>
      </c>
      <c r="T228" s="221">
        <f>+Download!T233/'Per $100K GDP'!T$313*100</f>
        <v>24.17808305027387</v>
      </c>
      <c r="U228" s="221">
        <f>+Download!U233/'Per $100K GDP'!U$313*100</f>
        <v>23.84713315729913</v>
      </c>
      <c r="V228" s="221">
        <f>+Download!V233/'Per $100K GDP'!V$313*100</f>
        <v>22.680573547147901</v>
      </c>
      <c r="W228" s="221">
        <f>+Download!W233/'Per $100K GDP'!W$313*100</f>
        <v>22.827401293307396</v>
      </c>
      <c r="X228" s="221">
        <f>+Download!X233/'Per $100K GDP'!X$313*100</f>
        <v>22.900612916576339</v>
      </c>
      <c r="Y228" s="221">
        <f>+Download!Y233/'Per $100K GDP'!Y$313*100</f>
        <v>23.029740832591862</v>
      </c>
      <c r="Z228" s="221">
        <f>+Download!Z233/'Per $100K GDP'!Z$313*100</f>
        <v>23.821125504509556</v>
      </c>
      <c r="AA228" s="221">
        <f>+Download!AA233/'Per $100K GDP'!AA$313*100</f>
        <v>25.802124880872547</v>
      </c>
      <c r="AB228" s="221">
        <f>+Download!AB233/'Per $100K GDP'!AB$313*100</f>
        <v>24.345250897539831</v>
      </c>
      <c r="AC228" s="221">
        <f>+Download!AC233/'Per $100K GDP'!AC$313*100</f>
        <v>22.802566549511596</v>
      </c>
      <c r="AD228" s="221">
        <f>+Download!AD233/'Per $100K GDP'!AD$313*100</f>
        <v>22.733417612370019</v>
      </c>
      <c r="AE228" s="221">
        <f>+Download!AE233/'Per $100K GDP'!AE$313*100</f>
        <v>22.516389837253627</v>
      </c>
      <c r="AF228" s="221">
        <f>+Download!AF233/'Per $100K GDP'!AF$313*100</f>
        <v>20.179767359887204</v>
      </c>
      <c r="AG228" s="221">
        <f>+Download!AG233/'Per $100K GDP'!AG$313*100</f>
        <v>26.029164874502243</v>
      </c>
      <c r="AH228" s="221">
        <f>+Download!AH233/'Per $100K GDP'!AH$313*100</f>
        <v>28.002838125485692</v>
      </c>
      <c r="AI228" s="221">
        <f>+Download!AI233/'Per $100K GDP'!AI$313*100</f>
        <v>26.633374947981686</v>
      </c>
      <c r="AJ228" s="221">
        <f>+Download!AJ233/'Per $100K GDP'!AJ$313*100</f>
        <v>25.457994309389509</v>
      </c>
      <c r="AK228" s="221">
        <f>+Download!AK233/'Per $100K GDP'!AK$313*100</f>
        <v>21.620350267766682</v>
      </c>
      <c r="AL228" s="221">
        <f>+Download!AL233/'Per $100K GDP'!AL$313*100</f>
        <v>22.947112038970076</v>
      </c>
      <c r="AM228" s="221"/>
      <c r="AN228" s="221">
        <f>+Download!AN233/'Per $100K GDP'!AN$313*100</f>
        <v>28.112315818737837</v>
      </c>
      <c r="AO228" s="222">
        <f>+Download!AO233/'Per $100K GDP'!AO$313*100</f>
        <v>23.188766884376498</v>
      </c>
    </row>
    <row r="229" spans="1:41" ht="16">
      <c r="A229" s="208" t="s">
        <v>384</v>
      </c>
      <c r="B229" s="180">
        <f>+Download!B234/'Per $100K GDP'!B$313*100</f>
        <v>999.3854797647266</v>
      </c>
      <c r="C229" s="180">
        <f>+Download!C234/'Per $100K GDP'!C$313*100</f>
        <v>1030.933852140078</v>
      </c>
      <c r="D229" s="180">
        <f>+Download!D234/'Per $100K GDP'!D$313*100</f>
        <v>1147.3827231121281</v>
      </c>
      <c r="E229" s="180">
        <f>+Download!E234/'Per $100K GDP'!E$313*100</f>
        <v>1247.4190670405301</v>
      </c>
      <c r="F229" s="180">
        <f>+Download!F234/'Per $100K GDP'!F$313*100</f>
        <v>1405.2023295814597</v>
      </c>
      <c r="G229" s="180">
        <f>+Download!G234/'Per $100K GDP'!G$313*100</f>
        <v>1485.0752591002797</v>
      </c>
      <c r="H229" s="180">
        <f>+Download!H234/'Per $100K GDP'!H$313*100</f>
        <v>1455.6769884638736</v>
      </c>
      <c r="I229" s="180">
        <f>+Download!I234/'Per $100K GDP'!I$313*100</f>
        <v>1541.3544398651181</v>
      </c>
      <c r="J229" s="180">
        <f>+Download!J234/'Per $100K GDP'!J$313*100</f>
        <v>1546.7912964881725</v>
      </c>
      <c r="K229" s="180">
        <f>+Download!K234/'Per $100K GDP'!K$313*100</f>
        <v>1570.9236914197288</v>
      </c>
      <c r="L229" s="180">
        <f>+Download!L234/'Per $100K GDP'!L$313*100</f>
        <v>1530.0964093810012</v>
      </c>
      <c r="M229" s="180">
        <f>+Download!M234/'Per $100K GDP'!M$313*100</f>
        <v>1525.3859964093356</v>
      </c>
      <c r="N229" s="180">
        <f>+Download!N234/'Per $100K GDP'!N$313*100</f>
        <v>1658.6413282385959</v>
      </c>
      <c r="O229" s="180">
        <f>+Download!O234/'Per $100K GDP'!O$313*100</f>
        <v>1710.1029443053303</v>
      </c>
      <c r="P229" s="180">
        <f>+Download!P234/'Per $100K GDP'!P$313*100</f>
        <v>1849.721043716102</v>
      </c>
      <c r="Q229" s="180">
        <f>+Download!Q234/'Per $100K GDP'!Q$313*100</f>
        <v>1921.3233454502642</v>
      </c>
      <c r="R229" s="180">
        <f>+Download!R234/'Per $100K GDP'!R$313*100</f>
        <v>2010.989469004418</v>
      </c>
      <c r="S229" s="180">
        <f>+Download!S234/'Per $100K GDP'!S$313*100</f>
        <v>2107.959490466018</v>
      </c>
      <c r="T229" s="180">
        <f>+Download!T234/'Per $100K GDP'!T$313*100</f>
        <v>2183.7358835842219</v>
      </c>
      <c r="U229" s="180">
        <f>+Download!U234/'Per $100K GDP'!U$313*100</f>
        <v>2239.9094681252354</v>
      </c>
      <c r="V229" s="180">
        <f>+Download!V234/'Per $100K GDP'!V$313*100</f>
        <v>2153.2809219636397</v>
      </c>
      <c r="W229" s="180">
        <f>+Download!W234/'Per $100K GDP'!W$313*100</f>
        <v>2002.4919825456075</v>
      </c>
      <c r="X229" s="180">
        <f>+Download!X234/'Per $100K GDP'!X$313*100</f>
        <v>1942.3444551743166</v>
      </c>
      <c r="Y229" s="180">
        <f>+Download!Y234/'Per $100K GDP'!Y$313*100</f>
        <v>2057.6642750317096</v>
      </c>
      <c r="Z229" s="180">
        <f>+Download!Z234/'Per $100K GDP'!Z$313*100</f>
        <v>2122.4337816841194</v>
      </c>
      <c r="AA229" s="180">
        <f>+Download!AA234/'Per $100K GDP'!AA$313*100</f>
        <v>2201.0606755850481</v>
      </c>
      <c r="AB229" s="180">
        <f>+Download!AB234/'Per $100K GDP'!AB$313*100</f>
        <v>2228.2150124911072</v>
      </c>
      <c r="AC229" s="180">
        <f>+Download!AC234/'Per $100K GDP'!AC$313*100</f>
        <v>2317.0169680888207</v>
      </c>
      <c r="AD229" s="180">
        <f>+Download!AD234/'Per $100K GDP'!AD$313*100</f>
        <v>2410.487624865726</v>
      </c>
      <c r="AE229" s="180">
        <f>+Download!AE234/'Per $100K GDP'!AE$313*100</f>
        <v>2621.0264681035264</v>
      </c>
      <c r="AF229" s="180">
        <f>+Download!AF234/'Per $100K GDP'!AF$313*100</f>
        <v>2648.775792413438</v>
      </c>
      <c r="AG229" s="180">
        <f>+Download!AG234/'Per $100K GDP'!AG$313*100</f>
        <v>2983.7317719534362</v>
      </c>
      <c r="AH229" s="180">
        <f>+Download!AH234/'Per $100K GDP'!AH$313*100</f>
        <v>3051.9039091799846</v>
      </c>
      <c r="AI229" s="180">
        <f>+Download!AI234/'Per $100K GDP'!AI$313*100</f>
        <v>3157.8560653349978</v>
      </c>
      <c r="AJ229" s="180">
        <f>+Download!AJ234/'Per $100K GDP'!AJ$313*100</f>
        <v>2943.8488993161286</v>
      </c>
      <c r="AK229" s="180">
        <f>+Download!AK234/'Per $100K GDP'!AK$313*100</f>
        <v>3002.2796352583591</v>
      </c>
      <c r="AL229" s="180">
        <f>+Download!AL234/'Per $100K GDP'!AL$313*100</f>
        <v>2967.3393644166085</v>
      </c>
      <c r="AM229" s="180"/>
      <c r="AN229" s="180">
        <f>+Download!AN234/'Per $100K GDP'!AN$313*100</f>
        <v>2982.6355296080064</v>
      </c>
      <c r="AO229" s="223">
        <f>+Download!AO234/'Per $100K GDP'!AO$313*100</f>
        <v>3100.2874125749672</v>
      </c>
    </row>
    <row r="230" spans="1:41" ht="16">
      <c r="A230" s="205" t="s">
        <v>97</v>
      </c>
      <c r="B230" s="201">
        <f>+Download!B235/'Per $100K GDP'!B$313*100</f>
        <v>2699.8946536739536</v>
      </c>
      <c r="C230" s="201">
        <f>+Download!C235/'Per $100K GDP'!C$313*100</f>
        <v>2582.9571984435797</v>
      </c>
      <c r="D230" s="201">
        <f>+Download!D235/'Per $100K GDP'!D$313*100</f>
        <v>3095.1444508009149</v>
      </c>
      <c r="E230" s="201">
        <f>+Download!E235/'Per $100K GDP'!E$313*100</f>
        <v>3196.0234514402241</v>
      </c>
      <c r="F230" s="201">
        <f>+Download!F235/'Per $100K GDP'!F$313*100</f>
        <v>3263.7677660762242</v>
      </c>
      <c r="G230" s="201">
        <f>+Download!G235/'Per $100K GDP'!G$313*100</f>
        <v>3474.6547682923383</v>
      </c>
      <c r="H230" s="201">
        <f>+Download!H235/'Per $100K GDP'!H$313*100</f>
        <v>2868.9789516292249</v>
      </c>
      <c r="I230" s="201">
        <f>+Download!I235/'Per $100K GDP'!I$313*100</f>
        <v>3021.5436493068564</v>
      </c>
      <c r="J230" s="201">
        <f>+Download!J235/'Per $100K GDP'!J$313*100</f>
        <v>2660.5454024382175</v>
      </c>
      <c r="K230" s="201">
        <f>+Download!K235/'Per $100K GDP'!K$313*100</f>
        <v>2595.9764946987602</v>
      </c>
      <c r="L230" s="201">
        <f>+Download!L235/'Per $100K GDP'!L$313*100</f>
        <v>2530.1158076467964</v>
      </c>
      <c r="M230" s="201">
        <f>+Download!M235/'Per $100K GDP'!M$313*100</f>
        <v>2470.1795332136444</v>
      </c>
      <c r="N230" s="201">
        <f>+Download!N235/'Per $100K GDP'!N$313*100</f>
        <v>2516.4508166232713</v>
      </c>
      <c r="O230" s="201">
        <f>+Download!O235/'Per $100K GDP'!O$313*100</f>
        <v>2825.3711068558614</v>
      </c>
      <c r="P230" s="201">
        <f>+Download!P235/'Per $100K GDP'!P$313*100</f>
        <v>3103.983091674826</v>
      </c>
      <c r="Q230" s="201">
        <f>+Download!Q235/'Per $100K GDP'!Q$313*100</f>
        <v>3092.5694270703029</v>
      </c>
      <c r="R230" s="201">
        <f>+Download!R235/'Per $100K GDP'!R$313*100</f>
        <v>3018.8390897218592</v>
      </c>
      <c r="S230" s="201">
        <f>+Download!S235/'Per $100K GDP'!S$313*100</f>
        <v>2951.2619669277633</v>
      </c>
      <c r="T230" s="201">
        <f>+Download!T235/'Per $100K GDP'!T$313*100</f>
        <v>2879.6360126844065</v>
      </c>
      <c r="U230" s="201">
        <f>+Download!U235/'Per $100K GDP'!U$313*100</f>
        <v>2770.5936439079592</v>
      </c>
      <c r="V230" s="201">
        <f>+Download!V235/'Per $100K GDP'!V$313*100</f>
        <v>2655.0006700317153</v>
      </c>
      <c r="W230" s="201">
        <f>+Download!W235/'Per $100K GDP'!W$313*100</f>
        <v>2549.5820409021608</v>
      </c>
      <c r="X230" s="201">
        <f>+Download!X235/'Per $100K GDP'!X$313*100</f>
        <v>2500.1872253207462</v>
      </c>
      <c r="Y230" s="201">
        <f>+Download!Y235/'Per $100K GDP'!Y$313*100</f>
        <v>2553.5656816159626</v>
      </c>
      <c r="Z230" s="201">
        <f>+Download!Z235/'Per $100K GDP'!Z$313*100</f>
        <v>2875.0838933887417</v>
      </c>
      <c r="AA230" s="201">
        <f>+Download!AA235/'Per $100K GDP'!AA$313*100</f>
        <v>2952.8784723447816</v>
      </c>
      <c r="AB230" s="201">
        <f>+Download!AB235/'Per $100K GDP'!AB$313*100</f>
        <v>2755.1494796750658</v>
      </c>
      <c r="AC230" s="201">
        <f>+Download!AC235/'Per $100K GDP'!AC$313*100</f>
        <v>2683.2933764712275</v>
      </c>
      <c r="AD230" s="201">
        <f>+Download!AD235/'Per $100K GDP'!AD$313*100</f>
        <v>2575.7013306831718</v>
      </c>
      <c r="AE230" s="201">
        <f>+Download!AE235/'Per $100K GDP'!AE$313*100</f>
        <v>2555.1738823841542</v>
      </c>
      <c r="AF230" s="201">
        <f>+Download!AF235/'Per $100K GDP'!AF$313*100</f>
        <v>2923.6802147447197</v>
      </c>
      <c r="AG230" s="201">
        <f>+Download!AG235/'Per $100K GDP'!AG$313*100</f>
        <v>3699.1938728788869</v>
      </c>
      <c r="AH230" s="201">
        <f>+Download!AH235/'Per $100K GDP'!AH$313*100</f>
        <v>4204.5477582187377</v>
      </c>
      <c r="AI230" s="201">
        <f>+Download!AI235/'Per $100K GDP'!AI$313*100</f>
        <v>3884.1552226383683</v>
      </c>
      <c r="AJ230" s="201">
        <f>+Download!AJ235/'Per $100K GDP'!AJ$313*100</f>
        <v>3377.8265861328805</v>
      </c>
      <c r="AK230" s="201">
        <f>+Download!AK235/'Per $100K GDP'!AK$313*100</f>
        <v>3235.5804023737155</v>
      </c>
      <c r="AL230" s="201">
        <f>+Download!AL235/'Per $100K GDP'!AL$313*100</f>
        <v>2978.6824402690791</v>
      </c>
      <c r="AM230" s="201"/>
      <c r="AN230" s="201">
        <f>+Download!AN235/'Per $100K GDP'!AN$313*100</f>
        <v>2905.1765360022241</v>
      </c>
      <c r="AO230" s="218">
        <f>+Download!AO235/'Per $100K GDP'!AO$313*100</f>
        <v>2598.3164563720165</v>
      </c>
    </row>
    <row r="231" spans="1:41">
      <c r="A231" s="99" t="s">
        <v>98</v>
      </c>
      <c r="B231" s="221">
        <f>+Download!B236/'Per $100K GDP'!B$313*100</f>
        <v>147.70432797822843</v>
      </c>
      <c r="C231" s="221">
        <f>+Download!C236/'Per $100K GDP'!C$313*100</f>
        <v>170.1556420233463</v>
      </c>
      <c r="D231" s="221">
        <f>+Download!D236/'Per $100K GDP'!D$313*100</f>
        <v>181.74342105263156</v>
      </c>
      <c r="E231" s="221">
        <f>+Download!E236/'Per $100K GDP'!E$313*100</f>
        <v>173.30486872291613</v>
      </c>
      <c r="F231" s="221">
        <f>+Download!F236/'Per $100K GDP'!F$313*100</f>
        <v>168.11008177675851</v>
      </c>
      <c r="G231" s="221">
        <f>+Download!G236/'Per $100K GDP'!G$313*100</f>
        <v>157.60639349354722</v>
      </c>
      <c r="H231" s="221">
        <f>+Download!H236/'Per $100K GDP'!H$313*100</f>
        <v>137.64926128314104</v>
      </c>
      <c r="I231" s="221">
        <f>+Download!I236/'Per $100K GDP'!I$313*100</f>
        <v>131.53334582240541</v>
      </c>
      <c r="J231" s="221">
        <f>+Download!J236/'Per $100K GDP'!J$313*100</f>
        <v>117.50181874297303</v>
      </c>
      <c r="K231" s="221">
        <f>+Download!K236/'Per $100K GDP'!K$313*100</f>
        <v>116.37633576611807</v>
      </c>
      <c r="L231" s="221">
        <f>+Download!L236/'Per $100K GDP'!L$313*100</f>
        <v>102.69441911893075</v>
      </c>
      <c r="M231" s="221">
        <f>+Download!M236/'Per $100K GDP'!M$313*100</f>
        <v>101.4362657091562</v>
      </c>
      <c r="N231" s="221">
        <f>+Download!N236/'Per $100K GDP'!N$313*100</f>
        <v>87.038853007811184</v>
      </c>
      <c r="O231" s="221">
        <f>+Download!O236/'Per $100K GDP'!O$313*100</f>
        <v>80.931572314692062</v>
      </c>
      <c r="P231" s="221">
        <f>+Download!P236/'Per $100K GDP'!P$313*100</f>
        <v>85.20987769437582</v>
      </c>
      <c r="Q231" s="221">
        <f>+Download!Q236/'Per $100K GDP'!Q$313*100</f>
        <v>63.974451426805402</v>
      </c>
      <c r="R231" s="221">
        <f>+Download!R236/'Per $100K GDP'!R$313*100</f>
        <v>79.46872655533636</v>
      </c>
      <c r="S231" s="221">
        <f>+Download!S236/'Per $100K GDP'!S$313*100</f>
        <v>67.331276208560809</v>
      </c>
      <c r="T231" s="221">
        <f>+Download!T236/'Per $100K GDP'!T$313*100</f>
        <v>65.602947996440335</v>
      </c>
      <c r="U231" s="221">
        <f>+Download!U236/'Per $100K GDP'!U$313*100</f>
        <v>55.651169370049033</v>
      </c>
      <c r="V231" s="221">
        <f>+Download!V236/'Per $100K GDP'!V$313*100</f>
        <v>51.72644838522357</v>
      </c>
      <c r="W231" s="221">
        <f>+Download!W236/'Per $100K GDP'!W$313*100</f>
        <v>19.746595867725144</v>
      </c>
      <c r="X231" s="221">
        <f>+Download!X236/'Per $100K GDP'!X$313*100</f>
        <v>51.13222049230405</v>
      </c>
      <c r="Y231" s="221">
        <f>+Download!Y236/'Per $100K GDP'!Y$313*100</f>
        <v>54.531170134221831</v>
      </c>
      <c r="Z231" s="221">
        <f>+Download!Z236/'Per $100K GDP'!Z$313*100</f>
        <v>52.781582987799837</v>
      </c>
      <c r="AA231" s="221">
        <f>+Download!AA236/'Per $100K GDP'!AA$313*100</f>
        <v>62.184532843881271</v>
      </c>
      <c r="AB231" s="221">
        <f>+Download!AB236/'Per $100K GDP'!AB$313*100</f>
        <v>54.373542014790786</v>
      </c>
      <c r="AC231" s="221">
        <f>+Download!AC236/'Per $100K GDP'!AC$313*100</f>
        <v>54.124091272335107</v>
      </c>
      <c r="AD231" s="221">
        <f>+Download!AD236/'Per $100K GDP'!AD$313*100</f>
        <v>33.555722814530093</v>
      </c>
      <c r="AE231" s="221">
        <f>+Download!AE236/'Per $100K GDP'!AE$313*100</f>
        <v>54.66071815065385</v>
      </c>
      <c r="AF231" s="221">
        <f>+Download!AF236/'Per $100K GDP'!AF$313*100</f>
        <v>60.322388221577505</v>
      </c>
      <c r="AG231" s="221">
        <f>+Download!AG236/'Per $100K GDP'!AG$313*100</f>
        <v>57.011640975122447</v>
      </c>
      <c r="AH231" s="221">
        <f>+Download!AH236/'Per $100K GDP'!AH$313*100</f>
        <v>44.35584687637261</v>
      </c>
      <c r="AI231" s="221">
        <f>+Download!AI236/'Per $100K GDP'!AI$313*100</f>
        <v>43.545828131502283</v>
      </c>
      <c r="AJ231" s="221">
        <f>+Download!AJ236/'Per $100K GDP'!AJ$313*100</f>
        <v>48.420106823740824</v>
      </c>
      <c r="AK231" s="221">
        <f>+Download!AK236/'Per $100K GDP'!AK$313*100</f>
        <v>42.028513533072811</v>
      </c>
      <c r="AL231" s="221">
        <f>+Download!AL236/'Per $100K GDP'!AL$313*100</f>
        <v>50.893064254233359</v>
      </c>
      <c r="AM231" s="221"/>
      <c r="AN231" s="221">
        <f>+Download!AN236/'Per $100K GDP'!AN$313*100</f>
        <v>42.368640533778148</v>
      </c>
      <c r="AO231" s="222">
        <f>+Download!AO236/'Per $100K GDP'!AO$313*100</f>
        <v>27.179619512021496</v>
      </c>
    </row>
    <row r="232" spans="1:41">
      <c r="A232" s="99" t="s">
        <v>112</v>
      </c>
      <c r="B232" s="221">
        <f>+Download!B237/'Per $100K GDP'!B$313*100</f>
        <v>871.43358792028801</v>
      </c>
      <c r="C232" s="221">
        <f>+Download!C237/'Per $100K GDP'!C$313*100</f>
        <v>882.33463035019463</v>
      </c>
      <c r="D232" s="221">
        <f>+Download!D237/'Per $100K GDP'!D$313*100</f>
        <v>951.48026315789468</v>
      </c>
      <c r="E232" s="221">
        <f>+Download!E237/'Per $100K GDP'!E$313*100</f>
        <v>997.19602345144017</v>
      </c>
      <c r="F232" s="221">
        <f>+Download!F237/'Per $100K GDP'!F$313*100</f>
        <v>1036.3921663297021</v>
      </c>
      <c r="G232" s="221">
        <f>+Download!G237/'Per $100K GDP'!G$313*100</f>
        <v>1031.6003501736748</v>
      </c>
      <c r="H232" s="221">
        <f>+Download!H237/'Per $100K GDP'!H$313*100</f>
        <v>963.36773932402343</v>
      </c>
      <c r="I232" s="221">
        <f>+Download!I237/'Per $100K GDP'!I$313*100</f>
        <v>904.38834769576636</v>
      </c>
      <c r="J232" s="221">
        <f>+Download!J237/'Per $100K GDP'!J$313*100</f>
        <v>912.5019289698198</v>
      </c>
      <c r="K232" s="221">
        <f>+Download!K237/'Per $100K GDP'!K$313*100</f>
        <v>915.57749011899045</v>
      </c>
      <c r="L232" s="221">
        <f>+Download!L237/'Per $100K GDP'!L$313*100</f>
        <v>910.16663110317938</v>
      </c>
      <c r="M232" s="221">
        <f>+Download!M237/'Per $100K GDP'!M$313*100</f>
        <v>883.33931777378825</v>
      </c>
      <c r="N232" s="221">
        <f>+Download!N237/'Per $100K GDP'!N$313*100</f>
        <v>879.80590403408507</v>
      </c>
      <c r="O232" s="221">
        <f>+Download!O237/'Per $100K GDP'!O$313*100</f>
        <v>918.98659596405935</v>
      </c>
      <c r="P232" s="221">
        <f>+Download!P237/'Per $100K GDP'!P$313*100</f>
        <v>895.86150092467403</v>
      </c>
      <c r="Q232" s="221">
        <f>+Download!Q237/'Per $100K GDP'!Q$313*100</f>
        <v>884.38387614240105</v>
      </c>
      <c r="R232" s="221">
        <f>+Download!R237/'Per $100K GDP'!R$313*100</f>
        <v>868.87660118369502</v>
      </c>
      <c r="S232" s="221">
        <f>+Download!S237/'Per $100K GDP'!S$313*100</f>
        <v>868.76598887042769</v>
      </c>
      <c r="T232" s="221">
        <f>+Download!T237/'Per $100K GDP'!T$313*100</f>
        <v>853.20180990937922</v>
      </c>
      <c r="U232" s="221">
        <f>+Download!U237/'Per $100K GDP'!U$313*100</f>
        <v>843.30205582798942</v>
      </c>
      <c r="V232" s="221">
        <f>+Download!V237/'Per $100K GDP'!V$313*100</f>
        <v>820.62134274355662</v>
      </c>
      <c r="W232" s="221">
        <f>+Download!W237/'Per $100K GDP'!W$313*100</f>
        <v>790.13721676042269</v>
      </c>
      <c r="X232" s="221">
        <f>+Download!X237/'Per $100K GDP'!X$313*100</f>
        <v>760.25304980193528</v>
      </c>
      <c r="Y232" s="221">
        <f>+Download!Y237/'Per $100K GDP'!Y$313*100</f>
        <v>766.44643431838404</v>
      </c>
      <c r="Z232" s="221">
        <f>+Download!Z237/'Per $100K GDP'!Z$313*100</f>
        <v>766.40403056017806</v>
      </c>
      <c r="AA232" s="221">
        <f>+Download!AA237/'Per $100K GDP'!AA$313*100</f>
        <v>751.42070523454879</v>
      </c>
      <c r="AB232" s="221">
        <f>+Download!AB237/'Per $100K GDP'!AB$313*100</f>
        <v>733.98904753238594</v>
      </c>
      <c r="AC232" s="221">
        <f>+Download!AC237/'Per $100K GDP'!AC$313*100</f>
        <v>724.27437562553826</v>
      </c>
      <c r="AD232" s="221">
        <f>+Download!AD237/'Per $100K GDP'!AD$313*100</f>
        <v>718.29123035214502</v>
      </c>
      <c r="AE232" s="221">
        <f>+Download!AE237/'Per $100K GDP'!AE$313*100</f>
        <v>725.52346242730175</v>
      </c>
      <c r="AF232" s="221">
        <f>+Download!AF237/'Per $100K GDP'!AF$313*100</f>
        <v>738.8492719828638</v>
      </c>
      <c r="AG232" s="221">
        <f>+Download!AG237/'Per $100K GDP'!AG$313*100</f>
        <v>819.44001220984273</v>
      </c>
      <c r="AH232" s="221">
        <f>+Download!AH237/'Per $100K GDP'!AH$313*100</f>
        <v>809.99425617461225</v>
      </c>
      <c r="AI232" s="221">
        <f>+Download!AI237/'Per $100K GDP'!AI$313*100</f>
        <v>809.20984186433623</v>
      </c>
      <c r="AJ232" s="221">
        <f>+Download!AJ237/'Per $100K GDP'!AJ$313*100</f>
        <v>763.6649528278341</v>
      </c>
      <c r="AK232" s="221">
        <f>+Download!AK237/'Per $100K GDP'!AK$313*100</f>
        <v>794.48907222463458</v>
      </c>
      <c r="AL232" s="221">
        <f>+Download!AL237/'Per $100K GDP'!AL$313*100</f>
        <v>780.6367432150314</v>
      </c>
      <c r="AM232" s="221"/>
      <c r="AN232" s="221">
        <f>+Download!AN237/'Per $100K GDP'!AN$313*100</f>
        <v>772.99972199054764</v>
      </c>
      <c r="AO232" s="222">
        <f>+Download!AO237/'Per $100K GDP'!AO$313*100</f>
        <v>706.81692797778999</v>
      </c>
    </row>
    <row r="233" spans="1:41">
      <c r="A233" s="99" t="s">
        <v>113</v>
      </c>
      <c r="B233" s="221">
        <f>+Download!B238/'Per $100K GDP'!B$313*100</f>
        <v>520.0158019489071</v>
      </c>
      <c r="C233" s="221">
        <f>+Download!C238/'Per $100K GDP'!C$313*100</f>
        <v>420.73929961089493</v>
      </c>
      <c r="D233" s="221">
        <f>+Download!D238/'Per $100K GDP'!D$313*100</f>
        <v>645.41618993135012</v>
      </c>
      <c r="E233" s="221">
        <f>+Download!E238/'Per $100K GDP'!E$313*100</f>
        <v>626.30639816466987</v>
      </c>
      <c r="F233" s="221">
        <f>+Download!F238/'Per $100K GDP'!F$313*100</f>
        <v>716.01436374060768</v>
      </c>
      <c r="G233" s="221">
        <f>+Download!G238/'Per $100K GDP'!G$313*100</f>
        <v>888.53746011126486</v>
      </c>
      <c r="H233" s="221">
        <f>+Download!H238/'Per $100K GDP'!H$313*100</f>
        <v>466.02408419348313</v>
      </c>
      <c r="I233" s="221">
        <f>+Download!I238/'Per $100K GDP'!I$313*100</f>
        <v>409.21225177969279</v>
      </c>
      <c r="J233" s="221">
        <f>+Download!J238/'Per $100K GDP'!J$313*100</f>
        <v>391.37144242851787</v>
      </c>
      <c r="K233" s="221">
        <f>+Download!K238/'Per $100K GDP'!K$313*100</f>
        <v>357.18020033877747</v>
      </c>
      <c r="L233" s="221">
        <f>+Download!L238/'Per $100K GDP'!L$313*100</f>
        <v>296.23091695602415</v>
      </c>
      <c r="M233" s="221">
        <f>+Download!M238/'Per $100K GDP'!M$313*100</f>
        <v>280.35906642728901</v>
      </c>
      <c r="N233" s="221">
        <f>+Download!N238/'Per $100K GDP'!N$313*100</f>
        <v>319.36225611199404</v>
      </c>
      <c r="O233" s="221">
        <f>+Download!O238/'Per $100K GDP'!O$313*100</f>
        <v>443.26606765846714</v>
      </c>
      <c r="P233" s="221">
        <f>+Download!P238/'Per $100K GDP'!P$313*100</f>
        <v>613.33084681492528</v>
      </c>
      <c r="Q233" s="221">
        <f>+Download!Q238/'Per $100K GDP'!Q$313*100</f>
        <v>556.3290114644808</v>
      </c>
      <c r="R233" s="221">
        <f>+Download!R238/'Per $100K GDP'!R$313*100</f>
        <v>399.13584706438081</v>
      </c>
      <c r="S233" s="221">
        <f>+Download!S238/'Per $100K GDP'!S$313*100</f>
        <v>311.70714982725428</v>
      </c>
      <c r="T233" s="221">
        <f>+Download!T238/'Per $100K GDP'!T$313*100</f>
        <v>312.07149392727774</v>
      </c>
      <c r="U233" s="221">
        <f>+Download!U238/'Per $100K GDP'!U$313*100</f>
        <v>269.80384760467746</v>
      </c>
      <c r="V233" s="221">
        <f>+Download!V238/'Per $100K GDP'!V$313*100</f>
        <v>246.45999910662439</v>
      </c>
      <c r="W233" s="221">
        <f>+Download!W238/'Per $100K GDP'!W$313*100</f>
        <v>248.47274065506545</v>
      </c>
      <c r="X233" s="221">
        <f>+Download!X238/'Per $100K GDP'!X$313*100</f>
        <v>226.75942531680496</v>
      </c>
      <c r="Y233" s="221">
        <f>+Download!Y238/'Per $100K GDP'!Y$313*100</f>
        <v>286.25788009011222</v>
      </c>
      <c r="Z233" s="221">
        <f>+Download!Z238/'Per $100K GDP'!Z$313*100</f>
        <v>489.7259329404518</v>
      </c>
      <c r="AA233" s="221">
        <f>+Download!AA238/'Per $100K GDP'!AA$313*100</f>
        <v>503.45910839716214</v>
      </c>
      <c r="AB233" s="221">
        <f>+Download!AB238/'Per $100K GDP'!AB$313*100</f>
        <v>372.20190923680161</v>
      </c>
      <c r="AC233" s="221">
        <f>+Download!AC238/'Per $100K GDP'!AC$313*100</f>
        <v>274.92648713233871</v>
      </c>
      <c r="AD233" s="221">
        <f>+Download!AD238/'Per $100K GDP'!AD$313*100</f>
        <v>247.09346934898099</v>
      </c>
      <c r="AE233" s="221">
        <f>+Download!AE238/'Per $100K GDP'!AE$313*100</f>
        <v>245.11097612913585</v>
      </c>
      <c r="AF233" s="221">
        <f>+Download!AF238/'Per $100K GDP'!AF$313*100</f>
        <v>307.339822672921</v>
      </c>
      <c r="AG233" s="221">
        <f>+Download!AG238/'Per $100K GDP'!AG$313*100</f>
        <v>850.08949259778285</v>
      </c>
      <c r="AH233" s="221">
        <f>+Download!AH238/'Per $100K GDP'!AH$313*100</f>
        <v>1082.1704902523904</v>
      </c>
      <c r="AI233" s="221">
        <f>+Download!AI238/'Per $100K GDP'!AI$313*100</f>
        <v>783.88992925509774</v>
      </c>
      <c r="AJ233" s="221">
        <f>+Download!AJ238/'Per $100K GDP'!AJ$313*100</f>
        <v>585.10332950631459</v>
      </c>
      <c r="AK233" s="221">
        <f>+Download!AK238/'Per $100K GDP'!AK$313*100</f>
        <v>426.55111690066104</v>
      </c>
      <c r="AL233" s="221">
        <f>+Download!AL238/'Per $100K GDP'!AL$313*100</f>
        <v>265.11830201809323</v>
      </c>
      <c r="AM233" s="221"/>
      <c r="AN233" s="221">
        <f>+Download!AN238/'Per $100K GDP'!AN$313*100</f>
        <v>234.51765360022239</v>
      </c>
      <c r="AO233" s="222">
        <f>+Download!AO238/'Per $100K GDP'!AO$313*100</f>
        <v>219.77273940666655</v>
      </c>
    </row>
    <row r="234" spans="1:41">
      <c r="A234" s="99" t="s">
        <v>114</v>
      </c>
      <c r="B234" s="221">
        <f>+Download!B239/'Per $100K GDP'!B$313*100</f>
        <v>161.61882187692038</v>
      </c>
      <c r="C234" s="221">
        <f>+Download!C239/'Per $100K GDP'!C$313*100</f>
        <v>170.11673151750972</v>
      </c>
      <c r="D234" s="221">
        <f>+Download!D239/'Per $100K GDP'!D$313*100</f>
        <v>201.65903890160183</v>
      </c>
      <c r="E234" s="221">
        <f>+Download!E239/'Per $100K GDP'!E$313*100</f>
        <v>247.1641600815702</v>
      </c>
      <c r="F234" s="221">
        <f>+Download!F239/'Per $100K GDP'!F$313*100</f>
        <v>263.76776607622435</v>
      </c>
      <c r="G234" s="221">
        <f>+Download!G239/'Per $100K GDP'!G$313*100</f>
        <v>282.42636468893852</v>
      </c>
      <c r="H234" s="221">
        <f>+Download!H239/'Per $100K GDP'!H$313*100</f>
        <v>285.19024488969842</v>
      </c>
      <c r="I234" s="221">
        <f>+Download!I239/'Per $100K GDP'!I$313*100</f>
        <v>591.65417759460479</v>
      </c>
      <c r="J234" s="221">
        <f>+Download!J239/'Per $100K GDP'!J$313*100</f>
        <v>273.05394501884876</v>
      </c>
      <c r="K234" s="221">
        <f>+Download!K239/'Per $100K GDP'!K$313*100</f>
        <v>264.70649741734456</v>
      </c>
      <c r="L234" s="221">
        <f>+Download!L239/'Per $100K GDP'!L$313*100</f>
        <v>269.81047894318249</v>
      </c>
      <c r="M234" s="221">
        <f>+Download!M239/'Per $100K GDP'!M$313*100</f>
        <v>264.2190305206463</v>
      </c>
      <c r="N234" s="221">
        <f>+Download!N239/'Per $100K GDP'!N$313*100</f>
        <v>268.9446454536232</v>
      </c>
      <c r="O234" s="221">
        <f>+Download!O239/'Per $100K GDP'!O$313*100</f>
        <v>281.46838840608171</v>
      </c>
      <c r="P234" s="221">
        <f>+Download!P239/'Per $100K GDP'!P$313*100</f>
        <v>294.40377950798018</v>
      </c>
      <c r="Q234" s="221">
        <f>+Download!Q239/'Per $100K GDP'!Q$313*100</f>
        <v>317.62056836745211</v>
      </c>
      <c r="R234" s="221">
        <f>+Download!R239/'Per $100K GDP'!R$313*100</f>
        <v>332.61552140931951</v>
      </c>
      <c r="S234" s="221">
        <f>+Download!S239/'Per $100K GDP'!S$313*100</f>
        <v>363.82097739800093</v>
      </c>
      <c r="T234" s="221">
        <f>+Download!T239/'Per $100K GDP'!T$313*100</f>
        <v>336.3749169622601</v>
      </c>
      <c r="U234" s="221">
        <f>+Download!U239/'Per $100K GDP'!U$313*100</f>
        <v>328.66135420595998</v>
      </c>
      <c r="V234" s="221">
        <f>+Download!V239/'Per $100K GDP'!V$313*100</f>
        <v>321.92790458748385</v>
      </c>
      <c r="W234" s="221">
        <f>+Download!W239/'Per $100K GDP'!W$313*100</f>
        <v>292.29798643604437</v>
      </c>
      <c r="X234" s="221">
        <f>+Download!X239/'Per $100K GDP'!X$313*100</f>
        <v>285.26241106797261</v>
      </c>
      <c r="Y234" s="221">
        <f>+Download!Y239/'Per $100K GDP'!Y$313*100</f>
        <v>286.33360467977963</v>
      </c>
      <c r="Z234" s="221">
        <f>+Download!Z239/'Per $100K GDP'!Z$313*100</f>
        <v>305.70291167520162</v>
      </c>
      <c r="AA234" s="221">
        <f>+Download!AA239/'Per $100K GDP'!AA$313*100</f>
        <v>313.48169849281709</v>
      </c>
      <c r="AB234" s="221">
        <f>+Download!AB239/'Per $100K GDP'!AB$313*100</f>
        <v>304.33631686051319</v>
      </c>
      <c r="AC234" s="221">
        <f>+Download!AC239/'Per $100K GDP'!AC$313*100</f>
        <v>294.04371203128272</v>
      </c>
      <c r="AD234" s="221">
        <f>+Download!AD239/'Per $100K GDP'!AD$313*100</f>
        <v>279.83806733066854</v>
      </c>
      <c r="AE234" s="221">
        <f>+Download!AE239/'Per $100K GDP'!AE$313*100</f>
        <v>277.28323174776057</v>
      </c>
      <c r="AF234" s="221">
        <f>+Download!AF239/'Per $100K GDP'!AF$313*100</f>
        <v>274.91120088934684</v>
      </c>
      <c r="AG234" s="221">
        <f>+Download!AG239/'Per $100K GDP'!AG$313*100</f>
        <v>353.20438999347886</v>
      </c>
      <c r="AH234" s="221">
        <f>+Download!AH239/'Per $100K GDP'!AH$313*100</f>
        <v>396.33070919349933</v>
      </c>
      <c r="AI234" s="221">
        <f>+Download!AI239/'Per $100K GDP'!AI$313*100</f>
        <v>360.48689138576776</v>
      </c>
      <c r="AJ234" s="221">
        <f>+Download!AJ239/'Per $100K GDP'!AJ$313*100</f>
        <v>299.18135077122747</v>
      </c>
      <c r="AK234" s="221">
        <f>+Download!AK239/'Per $100K GDP'!AK$313*100</f>
        <v>281.55907753172193</v>
      </c>
      <c r="AL234" s="221">
        <f>+Download!AL239/'Per $100K GDP'!AL$313*100</f>
        <v>276.12502899559269</v>
      </c>
      <c r="AM234" s="221"/>
      <c r="AN234" s="221">
        <f>+Download!AN239/'Per $100K GDP'!AN$313*100</f>
        <v>275.40728384765083</v>
      </c>
      <c r="AO234" s="222">
        <f>+Download!AO239/'Per $100K GDP'!AO$313*100</f>
        <v>225.73009912619457</v>
      </c>
    </row>
    <row r="235" spans="1:41">
      <c r="A235" s="99" t="s">
        <v>115</v>
      </c>
      <c r="B235" s="221">
        <f>+Download!B240/'Per $100K GDP'!B$313*100</f>
        <v>391.80054428935131</v>
      </c>
      <c r="C235" s="221">
        <f>+Download!C240/'Per $100K GDP'!C$313*100</f>
        <v>419.72762645914401</v>
      </c>
      <c r="D235" s="221">
        <f>+Download!D240/'Per $100K GDP'!D$313*100</f>
        <v>501.14416475972536</v>
      </c>
      <c r="E235" s="221">
        <f>+Download!E240/'Per $100K GDP'!E$313*100</f>
        <v>516.34590874330866</v>
      </c>
      <c r="F235" s="221">
        <f>+Download!F240/'Per $100K GDP'!F$313*100</f>
        <v>470.17109749841575</v>
      </c>
      <c r="G235" s="221">
        <f>+Download!G240/'Per $100K GDP'!G$313*100</f>
        <v>507.15879246561803</v>
      </c>
      <c r="H235" s="221">
        <f>+Download!H240/'Per $100K GDP'!H$313*100</f>
        <v>457.97915401740534</v>
      </c>
      <c r="I235" s="221">
        <f>+Download!I240/'Per $100K GDP'!I$313*100</f>
        <v>435.32221805919818</v>
      </c>
      <c r="J235" s="221">
        <f>+Download!J240/'Per $100K GDP'!J$313*100</f>
        <v>411.19022949229509</v>
      </c>
      <c r="K235" s="221">
        <f>+Download!K240/'Per $100K GDP'!K$313*100</f>
        <v>397.05974612601688</v>
      </c>
      <c r="L235" s="221">
        <f>+Download!L240/'Per $100K GDP'!L$313*100</f>
        <v>390.52588698570344</v>
      </c>
      <c r="M235" s="221">
        <f>+Download!M240/'Per $100K GDP'!M$313*100</f>
        <v>383.35727109515261</v>
      </c>
      <c r="N235" s="221">
        <f>+Download!N240/'Per $100K GDP'!N$313*100</f>
        <v>407.99039664558887</v>
      </c>
      <c r="O235" s="221">
        <f>+Download!O240/'Per $100K GDP'!O$313*100</f>
        <v>468.879396409224</v>
      </c>
      <c r="P235" s="221">
        <f>+Download!P240/'Per $100K GDP'!P$313*100</f>
        <v>509.53424402070027</v>
      </c>
      <c r="Q235" s="221">
        <f>+Download!Q240/'Per $100K GDP'!Q$313*100</f>
        <v>519.68388055747687</v>
      </c>
      <c r="R235" s="221">
        <f>+Download!R240/'Per $100K GDP'!R$313*100</f>
        <v>512.54550001389316</v>
      </c>
      <c r="S235" s="221">
        <f>+Download!S240/'Per $100K GDP'!S$313*100</f>
        <v>495.74069678508323</v>
      </c>
      <c r="T235" s="221">
        <f>+Download!T240/'Per $100K GDP'!T$313*100</f>
        <v>475.45216399483598</v>
      </c>
      <c r="U235" s="221">
        <f>+Download!U240/'Per $100K GDP'!U$313*100</f>
        <v>425.08723123349677</v>
      </c>
      <c r="V235" s="221">
        <f>+Download!V240/'Per $100K GDP'!V$313*100</f>
        <v>375.05025237861258</v>
      </c>
      <c r="W235" s="221">
        <f>+Download!W240/'Per $100K GDP'!W$313*100</f>
        <v>348.53057147363444</v>
      </c>
      <c r="X235" s="221">
        <f>+Download!X240/'Per $100K GDP'!X$313*100</f>
        <v>320.08632072682838</v>
      </c>
      <c r="Y235" s="221">
        <f>+Download!Y240/'Per $100K GDP'!Y$313*100</f>
        <v>322.33118149291028</v>
      </c>
      <c r="Z235" s="221">
        <f>+Download!Z240/'Per $100K GDP'!Z$313*100</f>
        <v>350.74331840873782</v>
      </c>
      <c r="AA235" s="221">
        <f>+Download!AA240/'Per $100K GDP'!AA$313*100</f>
        <v>375.26031555539868</v>
      </c>
      <c r="AB235" s="221">
        <f>+Download!AB240/'Per $100K GDP'!AB$313*100</f>
        <v>380.62306636004166</v>
      </c>
      <c r="AC235" s="221">
        <f>+Download!AC240/'Per $100K GDP'!AC$313*100</f>
        <v>394.39362552273661</v>
      </c>
      <c r="AD235" s="221">
        <f>+Download!AD240/'Per $100K GDP'!AD$313*100</f>
        <v>394.07513500478632</v>
      </c>
      <c r="AE235" s="221">
        <f>+Download!AE240/'Per $100K GDP'!AE$313*100</f>
        <v>380.21629697896373</v>
      </c>
      <c r="AF235" s="221">
        <f>+Download!AF240/'Per $100K GDP'!AF$313*100</f>
        <v>411.27545348553457</v>
      </c>
      <c r="AG235" s="221">
        <f>+Download!AG240/'Per $100K GDP'!AG$313*100</f>
        <v>548.61043664062822</v>
      </c>
      <c r="AH235" s="221">
        <f>+Download!AH240/'Per $100K GDP'!AH$313*100</f>
        <v>642.70027367638613</v>
      </c>
      <c r="AI235" s="221">
        <f>+Download!AI240/'Per $100K GDP'!AI$313*100</f>
        <v>671.02970245526421</v>
      </c>
      <c r="AJ235" s="221">
        <f>+Download!AJ240/'Per $100K GDP'!AJ$313*100</f>
        <v>666.84345829381527</v>
      </c>
      <c r="AK235" s="221">
        <f>+Download!AK240/'Per $100K GDP'!AK$313*100</f>
        <v>661.61287209919431</v>
      </c>
      <c r="AL235" s="221">
        <f>+Download!AL240/'Per $100K GDP'!AL$313*100</f>
        <v>596.93806541405706</v>
      </c>
      <c r="AM235" s="221"/>
      <c r="AN235" s="221">
        <f>+Download!AN240/'Per $100K GDP'!AN$313*100</f>
        <v>597.25326661106476</v>
      </c>
      <c r="AO235" s="222">
        <f>+Download!AO240/'Per $100K GDP'!AO$313*100</f>
        <v>486.65266679717388</v>
      </c>
    </row>
    <row r="236" spans="1:41">
      <c r="A236" s="99" t="s">
        <v>31</v>
      </c>
      <c r="B236" s="221">
        <f>+Download!B241/'Per $100K GDP'!B$313*100</f>
        <v>607.36546396277765</v>
      </c>
      <c r="C236" s="221">
        <f>+Download!C241/'Per $100K GDP'!C$313*100</f>
        <v>519.88326848249028</v>
      </c>
      <c r="D236" s="221">
        <f>+Download!D241/'Per $100K GDP'!D$313*100</f>
        <v>613.66561784897021</v>
      </c>
      <c r="E236" s="221">
        <f>+Download!E241/'Per $100K GDP'!E$313*100</f>
        <v>635.70609227631905</v>
      </c>
      <c r="F236" s="221">
        <f>+Download!F241/'Per $100K GDP'!F$313*100</f>
        <v>609.31229065451578</v>
      </c>
      <c r="G236" s="221">
        <f>+Download!G241/'Per $100K GDP'!G$313*100</f>
        <v>607.32540735929513</v>
      </c>
      <c r="H236" s="221">
        <f>+Download!H241/'Per $100K GDP'!H$313*100</f>
        <v>558.71787087634073</v>
      </c>
      <c r="I236" s="221">
        <f>+Download!I241/'Per $100K GDP'!I$313*100</f>
        <v>549.45672536530537</v>
      </c>
      <c r="J236" s="221">
        <f>+Download!J241/'Per $100K GDP'!J$313*100</f>
        <v>554.94808315513319</v>
      </c>
      <c r="K236" s="221">
        <f>+Download!K241/'Per $100K GDP'!K$313*100</f>
        <v>545.07622493151257</v>
      </c>
      <c r="L236" s="221">
        <f>+Download!L241/'Per $100K GDP'!L$313*100</f>
        <v>560.66807627398111</v>
      </c>
      <c r="M236" s="221">
        <f>+Download!M241/'Per $100K GDP'!M$313*100</f>
        <v>557.45062836624777</v>
      </c>
      <c r="N236" s="221">
        <f>+Download!N241/'Per $100K GDP'!N$313*100</f>
        <v>553.29185405606461</v>
      </c>
      <c r="O236" s="221">
        <f>+Download!O241/'Per $100K GDP'!O$313*100</f>
        <v>631.82271975908736</v>
      </c>
      <c r="P236" s="221">
        <f>+Download!P241/'Per $100K GDP'!P$313*100</f>
        <v>705.64284271217002</v>
      </c>
      <c r="Q236" s="221">
        <f>+Download!Q241/'Per $100K GDP'!Q$313*100</f>
        <v>750.59235603172976</v>
      </c>
      <c r="R236" s="221">
        <f>+Download!R241/'Per $100K GDP'!R$313*100</f>
        <v>826.19689349523458</v>
      </c>
      <c r="S236" s="221">
        <f>+Download!S241/'Per $100K GDP'!S$313*100</f>
        <v>843.8958778384366</v>
      </c>
      <c r="T236" s="221">
        <f>+Download!T241/'Per $100K GDP'!T$313*100</f>
        <v>836.93267989421315</v>
      </c>
      <c r="U236" s="221">
        <f>+Download!U241/'Per $100K GDP'!U$313*100</f>
        <v>848.08798566578639</v>
      </c>
      <c r="V236" s="221">
        <f>+Download!V241/'Per $100K GDP'!V$313*100</f>
        <v>839.21472283021399</v>
      </c>
      <c r="W236" s="221">
        <f>+Download!W241/'Per $100K GDP'!W$313*100</f>
        <v>850.39692970926876</v>
      </c>
      <c r="X236" s="221">
        <f>+Download!X241/'Per $100K GDP'!X$313*100</f>
        <v>856.69379791490121</v>
      </c>
      <c r="Y236" s="221">
        <f>+Download!Y241/'Per $100K GDP'!Y$313*100</f>
        <v>837.66541090055466</v>
      </c>
      <c r="Z236" s="221">
        <f>+Download!Z241/'Per $100K GDP'!Z$313*100</f>
        <v>909.72611681637227</v>
      </c>
      <c r="AA236" s="221">
        <f>+Download!AA241/'Per $100K GDP'!AA$313*100</f>
        <v>947.07211182097342</v>
      </c>
      <c r="AB236" s="221">
        <f>+Download!AB241/'Per $100K GDP'!AB$313*100</f>
        <v>909.62559767053256</v>
      </c>
      <c r="AC236" s="221">
        <f>+Download!AC241/'Per $100K GDP'!AC$313*100</f>
        <v>941.5310848869957</v>
      </c>
      <c r="AD236" s="221">
        <f>+Download!AD241/'Per $100K GDP'!AD$313*100</f>
        <v>902.84770583206057</v>
      </c>
      <c r="AE236" s="221">
        <f>+Download!AE241/'Per $100K GDP'!AE$313*100</f>
        <v>872.37919695033827</v>
      </c>
      <c r="AF236" s="221">
        <f>+Download!AF241/'Per $100K GDP'!AF$313*100</f>
        <v>1130.9820774924758</v>
      </c>
      <c r="AG236" s="221">
        <f>+Download!AG241/'Per $100K GDP'!AG$313*100</f>
        <v>1070.8379004620315</v>
      </c>
      <c r="AH236" s="221">
        <f>+Download!AH241/'Per $100K GDP'!AH$313*100</f>
        <v>1228.9961820454776</v>
      </c>
      <c r="AI236" s="221">
        <f>+Download!AI241/'Per $100K GDP'!AI$313*100</f>
        <v>1215.9930295464003</v>
      </c>
      <c r="AJ236" s="221">
        <f>+Download!AJ241/'Per $100K GDP'!AJ$313*100</f>
        <v>1014.6133879099485</v>
      </c>
      <c r="AK236" s="221">
        <f>+Download!AK241/'Per $100K GDP'!AK$313*100</f>
        <v>1029.339750084431</v>
      </c>
      <c r="AL236" s="221">
        <f>+Download!AL241/'Per $100K GDP'!AL$313*100</f>
        <v>1008.9712363720714</v>
      </c>
      <c r="AM236" s="221"/>
      <c r="AN236" s="221">
        <f>+Download!AN241/'Per $100K GDP'!AN$313*100</f>
        <v>982.62996941896029</v>
      </c>
      <c r="AO236" s="222">
        <f>+Download!AO241/'Per $100K GDP'!AO$313*100</f>
        <v>932.16440355217026</v>
      </c>
    </row>
    <row r="237" spans="1:41" ht="16">
      <c r="A237" s="205" t="s">
        <v>32</v>
      </c>
      <c r="B237" s="180">
        <f>+Download!B242/'Per $100K GDP'!B$313*100</f>
        <v>4119.9631287858847</v>
      </c>
      <c r="C237" s="180">
        <f>+Download!C242/'Per $100K GDP'!C$313*100</f>
        <v>4049.5330739299611</v>
      </c>
      <c r="D237" s="180">
        <f>+Download!D242/'Per $100K GDP'!D$313*100</f>
        <v>4238.6656178489702</v>
      </c>
      <c r="E237" s="180">
        <f>+Download!E242/'Per $100K GDP'!E$313*100</f>
        <v>4447.616619933724</v>
      </c>
      <c r="F237" s="180">
        <f>+Download!F242/'Per $100K GDP'!F$313*100</f>
        <v>4706.3580675337216</v>
      </c>
      <c r="G237" s="180">
        <f>+Download!G242/'Per $100K GDP'!G$313*100</f>
        <v>4821.2137471407186</v>
      </c>
      <c r="H237" s="180">
        <f>+Download!H242/'Per $100K GDP'!H$313*100</f>
        <v>4508.7785873304992</v>
      </c>
      <c r="I237" s="180">
        <f>+Download!I242/'Per $100K GDP'!I$313*100</f>
        <v>4416.9866991382542</v>
      </c>
      <c r="J237" s="180">
        <f>+Download!J242/'Per $100K GDP'!J$313*100</f>
        <v>4381.6494345362753</v>
      </c>
      <c r="K237" s="180">
        <f>+Download!K242/'Per $100K GDP'!K$313*100</f>
        <v>4336.1843618645307</v>
      </c>
      <c r="L237" s="180">
        <f>+Download!L242/'Per $100K GDP'!L$313*100</f>
        <v>4254.8350177494131</v>
      </c>
      <c r="M237" s="180">
        <f>+Download!M242/'Per $100K GDP'!M$313*100</f>
        <v>4174.9012567324953</v>
      </c>
      <c r="N237" s="180">
        <f>+Download!N242/'Per $100K GDP'!N$313*100</f>
        <v>4203.547154499036</v>
      </c>
      <c r="O237" s="180">
        <f>+Download!O242/'Per $100K GDP'!O$313*100</f>
        <v>4402.775731984746</v>
      </c>
      <c r="P237" s="180">
        <f>+Download!P242/'Per $100K GDP'!P$313*100</f>
        <v>4469.268186551044</v>
      </c>
      <c r="Q237" s="180">
        <f>+Download!Q242/'Per $100K GDP'!Q$313*100</f>
        <v>4482.5530912890554</v>
      </c>
      <c r="R237" s="180">
        <f>+Download!R242/'Per $100K GDP'!R$313*100</f>
        <v>4439.7593709188914</v>
      </c>
      <c r="S237" s="180">
        <f>+Download!S242/'Per $100K GDP'!S$313*100</f>
        <v>4428.6995279162384</v>
      </c>
      <c r="T237" s="180">
        <f>+Download!T242/'Per $100K GDP'!T$313*100</f>
        <v>4382.7757793013543</v>
      </c>
      <c r="U237" s="180">
        <f>+Download!U242/'Per $100K GDP'!U$313*100</f>
        <v>4305.5804413428887</v>
      </c>
      <c r="V237" s="180">
        <f>+Download!V242/'Per $100K GDP'!V$313*100</f>
        <v>4234.7679456827627</v>
      </c>
      <c r="W237" s="180">
        <f>+Download!W242/'Per $100K GDP'!W$313*100</f>
        <v>4101.1198149413804</v>
      </c>
      <c r="X237" s="180">
        <f>+Download!X242/'Per $100K GDP'!X$313*100</f>
        <v>4034.4396050531122</v>
      </c>
      <c r="Y237" s="180">
        <f>+Download!Y242/'Per $100K GDP'!Y$313*100</f>
        <v>4098.1958616511747</v>
      </c>
      <c r="Z237" s="180">
        <f>+Download!Z242/'Per $100K GDP'!Z$313*100</f>
        <v>4192.1871121367303</v>
      </c>
      <c r="AA237" s="180">
        <f>+Download!AA242/'Per $100K GDP'!AA$313*100</f>
        <v>4188.6978927676391</v>
      </c>
      <c r="AB237" s="180">
        <f>+Download!AB242/'Per $100K GDP'!AB$313*100</f>
        <v>4099.3001670995809</v>
      </c>
      <c r="AC237" s="180">
        <f>+Download!AC242/'Per $100K GDP'!AC$313*100</f>
        <v>4060.1214998952587</v>
      </c>
      <c r="AD237" s="180">
        <f>+Download!AD242/'Per $100K GDP'!AD$313*100</f>
        <v>4008.4839273056773</v>
      </c>
      <c r="AE237" s="180">
        <f>+Download!AE242/'Per $100K GDP'!AE$313*100</f>
        <v>4092.4184348141785</v>
      </c>
      <c r="AF237" s="180">
        <f>+Download!AF242/'Per $100K GDP'!AF$313*100</f>
        <v>4182.5533472519728</v>
      </c>
      <c r="AG237" s="180">
        <f>+Download!AG242/'Per $100K GDP'!AG$313*100</f>
        <v>4737.994810816811</v>
      </c>
      <c r="AH237" s="180">
        <f>+Download!AH242/'Per $100K GDP'!AH$313*100</f>
        <v>4775.7340270973409</v>
      </c>
      <c r="AI237" s="180">
        <f>+Download!AI242/'Per $100K GDP'!AI$313*100</f>
        <v>4751.9441843528921</v>
      </c>
      <c r="AJ237" s="180">
        <f>+Download!AJ242/'Per $100K GDP'!AJ$313*100</f>
        <v>4825.1010832126995</v>
      </c>
      <c r="AK237" s="180">
        <f>+Download!AK242/'Per $100K GDP'!AK$313*100</f>
        <v>4906.3480001929856</v>
      </c>
      <c r="AL237" s="180">
        <f>+Download!AL242/'Per $100K GDP'!AL$313*100</f>
        <v>4932.341684064022</v>
      </c>
      <c r="AM237" s="180"/>
      <c r="AN237" s="180">
        <f>+Download!AN242/'Per $100K GDP'!AN$313*100</f>
        <v>4983.5640811787598</v>
      </c>
      <c r="AO237" s="223">
        <f>+Download!AO242/'Per $100K GDP'!AO$313*100</f>
        <v>5284.2136641099105</v>
      </c>
    </row>
    <row r="238" spans="1:41">
      <c r="A238" s="96" t="s">
        <v>110</v>
      </c>
      <c r="B238" s="221">
        <f>+Download!B243/'Per $100K GDP'!B$313*100</f>
        <v>32.525678166973933</v>
      </c>
      <c r="C238" s="221">
        <f>+Download!C243/'Per $100K GDP'!C$313*100</f>
        <v>29.45525291828794</v>
      </c>
      <c r="D238" s="221">
        <f>+Download!D243/'Per $100K GDP'!D$313*100</f>
        <v>24.134725400457665</v>
      </c>
      <c r="E238" s="221">
        <f>+Download!E243/'Per $100K GDP'!E$313*100</f>
        <v>21.348457812898292</v>
      </c>
      <c r="F238" s="221">
        <f>+Download!F243/'Per $100K GDP'!F$313*100</f>
        <v>25.468481245662211</v>
      </c>
      <c r="G238" s="221">
        <f>+Download!G243/'Per $100K GDP'!G$313*100</f>
        <v>564.59857106548816</v>
      </c>
      <c r="H238" s="221">
        <f>+Download!H243/'Per $100K GDP'!H$313*100</f>
        <v>178.50637522768668</v>
      </c>
      <c r="I238" s="221">
        <f>+Download!I243/'Per $100K GDP'!I$313*100</f>
        <v>121.5108654926939</v>
      </c>
      <c r="J238" s="221">
        <f>+Download!J243/'Per $100K GDP'!J$313*100</f>
        <v>177.95022155596217</v>
      </c>
      <c r="K238" s="221">
        <f>+Download!K243/'Per $100K GDP'!K$313*100</f>
        <v>103.09709529684854</v>
      </c>
      <c r="L238" s="221">
        <f>+Download!L243/'Per $100K GDP'!L$313*100</f>
        <v>94.120385637523995</v>
      </c>
      <c r="M238" s="221">
        <f>+Download!M243/'Per $100K GDP'!M$313*100</f>
        <v>91.005385996409345</v>
      </c>
      <c r="N238" s="221">
        <f>+Download!N243/'Per $100K GDP'!N$313*100</f>
        <v>61.289013627295162</v>
      </c>
      <c r="O238" s="221">
        <f>+Download!O243/'Per $100K GDP'!O$313*100</f>
        <v>42.863455589924875</v>
      </c>
      <c r="P238" s="221">
        <f>+Download!P243/'Per $100K GDP'!P$313*100</f>
        <v>95.824203148553934</v>
      </c>
      <c r="Q238" s="221">
        <f>+Download!Q243/'Per $100K GDP'!Q$313*100</f>
        <v>91.77471338798216</v>
      </c>
      <c r="R238" s="221">
        <f>+Download!R243/'Per $100K GDP'!R$313*100</f>
        <v>78.95468059684903</v>
      </c>
      <c r="S238" s="221">
        <f>+Download!S243/'Per $100K GDP'!S$313*100</f>
        <v>72.210354194688392</v>
      </c>
      <c r="T238" s="221">
        <f>+Download!T243/'Per $100K GDP'!T$313*100</f>
        <v>72.722259127884385</v>
      </c>
      <c r="U238" s="221">
        <f>+Download!U243/'Per $100K GDP'!U$313*100</f>
        <v>81.089683138438318</v>
      </c>
      <c r="V238" s="221">
        <f>+Download!V243/'Per $100K GDP'!V$313*100</f>
        <v>102.13516773127263</v>
      </c>
      <c r="W238" s="221">
        <f>+Download!W243/'Per $100K GDP'!W$313*100</f>
        <v>113.81105094369381</v>
      </c>
      <c r="X238" s="221">
        <f>+Download!X243/'Per $100K GDP'!X$313*100</f>
        <v>130.60444216708379</v>
      </c>
      <c r="Y238" s="221">
        <f>+Download!Y243/'Per $100K GDP'!Y$313*100</f>
        <v>110.75667796225129</v>
      </c>
      <c r="Z238" s="221">
        <f>+Download!Z243/'Per $100K GDP'!Z$313*100</f>
        <v>128.42813669335933</v>
      </c>
      <c r="AA238" s="221">
        <f>+Download!AA243/'Per $100K GDP'!AA$313*100</f>
        <v>117.17729695386679</v>
      </c>
      <c r="AB238" s="221">
        <f>+Download!AB243/'Per $100K GDP'!AB$313*100</f>
        <v>118.69033634994955</v>
      </c>
      <c r="AC238" s="221">
        <f>+Download!AC243/'Per $100K GDP'!AC$313*100</f>
        <v>128.2188549837457</v>
      </c>
      <c r="AD238" s="221">
        <f>+Download!AD243/'Per $100K GDP'!AD$313*100</f>
        <v>117.3427258178842</v>
      </c>
      <c r="AE238" s="221">
        <f>+Download!AE243/'Per $100K GDP'!AE$313*100</f>
        <v>134.79812049235841</v>
      </c>
      <c r="AF238" s="221">
        <f>+Download!AF243/'Per $100K GDP'!AF$313*100</f>
        <v>120.86169030123912</v>
      </c>
      <c r="AG238" s="221">
        <f>+Download!AG243/'Per $100K GDP'!AG$313*100</f>
        <v>236.36451930681392</v>
      </c>
      <c r="AH238" s="221">
        <f>+Download!AH243/'Per $100K GDP'!AH$313*100</f>
        <v>157.5632665472852</v>
      </c>
      <c r="AI238" s="221">
        <f>+Download!AI243/'Per $100K GDP'!AI$313*100</f>
        <v>662.79780482729916</v>
      </c>
      <c r="AJ238" s="221">
        <f>+Download!AJ243/'Per $100K GDP'!AJ$313*100</f>
        <v>875.97339390006482</v>
      </c>
      <c r="AK238" s="221">
        <f>+Download!AK243/'Per $100K GDP'!AK$313*100</f>
        <v>337.7780190090221</v>
      </c>
      <c r="AL238" s="221">
        <f>+Download!AL243/'Per $100K GDP'!AL$313*100</f>
        <v>150.46392948271864</v>
      </c>
      <c r="AM238" s="221"/>
      <c r="AN238" s="221">
        <f>+Download!AN243/'Per $100K GDP'!AN$313*100</f>
        <v>172.88851820961912</v>
      </c>
      <c r="AO238" s="222">
        <f>+Download!AO243/'Per $100K GDP'!AO$313*100</f>
        <v>224.36867113950632</v>
      </c>
    </row>
    <row r="239" spans="1:41">
      <c r="A239" s="96" t="s">
        <v>111</v>
      </c>
      <c r="B239" s="221">
        <f>+Download!B244/'Per $100K GDP'!B$313*100</f>
        <v>4087.4374506189097</v>
      </c>
      <c r="C239" s="221">
        <f>+Download!C244/'Per $100K GDP'!C$313*100</f>
        <v>4020.0778210116732</v>
      </c>
      <c r="D239" s="221">
        <f>+Download!D244/'Per $100K GDP'!D$313*100</f>
        <v>4214.5308924485125</v>
      </c>
      <c r="E239" s="221">
        <f>+Download!E244/'Per $100K GDP'!E$313*100</f>
        <v>4426.2681621208258</v>
      </c>
      <c r="F239" s="221">
        <f>+Download!F244/'Per $100K GDP'!F$313*100</f>
        <v>4680.889586288059</v>
      </c>
      <c r="G239" s="221">
        <f>+Download!G244/'Per $100K GDP'!G$313*100</f>
        <v>4256.6151760752309</v>
      </c>
      <c r="H239" s="221">
        <f>+Download!H244/'Per $100K GDP'!H$313*100</f>
        <v>4330.2722121028137</v>
      </c>
      <c r="I239" s="221">
        <f>+Download!I244/'Per $100K GDP'!I$313*100</f>
        <v>4295.4758336455607</v>
      </c>
      <c r="J239" s="221">
        <f>+Download!J244/'Per $100K GDP'!J$313*100</f>
        <v>4203.699212980313</v>
      </c>
      <c r="K239" s="221">
        <f>+Download!K244/'Per $100K GDP'!K$313*100</f>
        <v>4233.0872665676825</v>
      </c>
      <c r="L239" s="221">
        <f>+Download!L244/'Per $100K GDP'!L$313*100</f>
        <v>4160.7146321118889</v>
      </c>
      <c r="M239" s="221">
        <f>+Download!M244/'Per $100K GDP'!M$313*100</f>
        <v>4083.8958707360862</v>
      </c>
      <c r="N239" s="221">
        <f>+Download!N244/'Per $100K GDP'!N$313*100</f>
        <v>4142.2581408717406</v>
      </c>
      <c r="O239" s="221">
        <f>+Download!O244/'Per $100K GDP'!O$313*100</f>
        <v>4359.9122763948217</v>
      </c>
      <c r="P239" s="221">
        <f>+Download!P244/'Per $100K GDP'!P$313*100</f>
        <v>4373.4439834024897</v>
      </c>
      <c r="Q239" s="221">
        <f>+Download!Q244/'Per $100K GDP'!Q$313*100</f>
        <v>4390.7783779010724</v>
      </c>
      <c r="R239" s="221">
        <f>+Download!R244/'Per $100K GDP'!R$313*100</f>
        <v>4360.7907971880295</v>
      </c>
      <c r="S239" s="221">
        <f>+Download!S244/'Per $100K GDP'!S$313*100</f>
        <v>4356.4891737215494</v>
      </c>
      <c r="T239" s="221">
        <f>+Download!T244/'Per $100K GDP'!T$313*100</f>
        <v>4310.053520173471</v>
      </c>
      <c r="U239" s="221">
        <f>+Download!U244/'Per $100K GDP'!U$313*100</f>
        <v>4224.4907582044507</v>
      </c>
      <c r="V239" s="221">
        <f>+Download!V244/'Per $100K GDP'!V$313*100</f>
        <v>4132.6327779514895</v>
      </c>
      <c r="W239" s="221">
        <f>+Download!W244/'Per $100K GDP'!W$313*100</f>
        <v>3987.3087639976866</v>
      </c>
      <c r="X239" s="221">
        <f>+Download!X244/'Per $100K GDP'!X$313*100</f>
        <v>3903.8351628860291</v>
      </c>
      <c r="Y239" s="221">
        <f>+Download!Y244/'Per $100K GDP'!Y$313*100</f>
        <v>3987.4391836889231</v>
      </c>
      <c r="Z239" s="221">
        <f>+Download!Z244/'Per $100K GDP'!Z$313*100</f>
        <v>4063.7589754433711</v>
      </c>
      <c r="AA239" s="221">
        <f>+Download!AA244/'Per $100K GDP'!AA$313*100</f>
        <v>4071.5205958137731</v>
      </c>
      <c r="AB239" s="221">
        <f>+Download!AB244/'Per $100K GDP'!AB$313*100</f>
        <v>3980.6098307496322</v>
      </c>
      <c r="AC239" s="221">
        <f>+Download!AC244/'Per $100K GDP'!AC$313*100</f>
        <v>3931.9026449115127</v>
      </c>
      <c r="AD239" s="221">
        <f>+Download!AD244/'Per $100K GDP'!AD$313*100</f>
        <v>3891.1412014877924</v>
      </c>
      <c r="AE239" s="221">
        <f>+Download!AE244/'Per $100K GDP'!AE$313*100</f>
        <v>3957.6203143218199</v>
      </c>
      <c r="AF239" s="221">
        <f>+Download!AF244/'Per $100K GDP'!AF$313*100</f>
        <v>4061.6916569507339</v>
      </c>
      <c r="AG239" s="221">
        <f>+Download!AG244/'Per $100K GDP'!AG$313*100</f>
        <v>4501.6302915099968</v>
      </c>
      <c r="AH239" s="221">
        <f>+Download!AH244/'Per $100K GDP'!AH$313*100</f>
        <v>4618.170760550056</v>
      </c>
      <c r="AI239" s="221">
        <f>+Download!AI244/'Per $100K GDP'!AI$313*100</f>
        <v>4089.1463795255931</v>
      </c>
      <c r="AJ239" s="221">
        <f>+Download!AJ244/'Per $100K GDP'!AJ$313*100</f>
        <v>3949.1276893126342</v>
      </c>
      <c r="AK239" s="221">
        <f>+Download!AK244/'Per $100K GDP'!AK$313*100</f>
        <v>4568.5699811839631</v>
      </c>
      <c r="AL239" s="221">
        <f>+Download!AL244/'Per $100K GDP'!AL$313*100</f>
        <v>4781.8777545813036</v>
      </c>
      <c r="AM239" s="221"/>
      <c r="AN239" s="221">
        <f>+Download!AN244/'Per $100K GDP'!AN$313*100</f>
        <v>4810.6755629691406</v>
      </c>
      <c r="AO239" s="222">
        <f>+Download!AO244/'Per $100K GDP'!AO$313*100</f>
        <v>5059.8449929704038</v>
      </c>
    </row>
    <row r="240" spans="1:41" ht="16">
      <c r="A240" s="205" t="s">
        <v>116</v>
      </c>
      <c r="B240" s="201">
        <f>+Download!B245/'Per $100K GDP'!B$313*100</f>
        <v>832.27987007286458</v>
      </c>
      <c r="C240" s="201">
        <f>+Download!C245/'Per $100K GDP'!C$313*100</f>
        <v>774.86381322957197</v>
      </c>
      <c r="D240" s="201">
        <f>+Download!D245/'Per $100K GDP'!D$313*100</f>
        <v>756.90074370709374</v>
      </c>
      <c r="E240" s="201">
        <f>+Download!E245/'Per $100K GDP'!E$313*100</f>
        <v>731.99719602345135</v>
      </c>
      <c r="F240" s="201">
        <f>+Download!F245/'Per $100K GDP'!F$313*100</f>
        <v>722.35130812637681</v>
      </c>
      <c r="G240" s="201">
        <f>+Download!G245/'Per $100K GDP'!G$313*100</f>
        <v>701.02510519330156</v>
      </c>
      <c r="H240" s="201">
        <f>+Download!H245/'Per $100K GDP'!H$313*100</f>
        <v>647.00971463266535</v>
      </c>
      <c r="I240" s="201">
        <f>+Download!I245/'Per $100K GDP'!I$313*100</f>
        <v>614.71993255901089</v>
      </c>
      <c r="J240" s="201">
        <f>+Download!J245/'Per $100K GDP'!J$313*100</f>
        <v>580.10184960649008</v>
      </c>
      <c r="K240" s="201">
        <f>+Download!K245/'Per $100K GDP'!K$313*100</f>
        <v>558.96191890252828</v>
      </c>
      <c r="L240" s="201">
        <f>+Download!L245/'Per $100K GDP'!L$313*100</f>
        <v>569.66887160287865</v>
      </c>
      <c r="M240" s="201">
        <f>+Download!M245/'Per $100K GDP'!M$313*100</f>
        <v>538.65350089766605</v>
      </c>
      <c r="N240" s="201">
        <f>+Download!N245/'Per $100K GDP'!N$313*100</f>
        <v>490.88695769790007</v>
      </c>
      <c r="O240" s="201">
        <f>+Download!O245/'Per $100K GDP'!O$313*100</f>
        <v>511.85741640889671</v>
      </c>
      <c r="P240" s="201">
        <f>+Download!P245/'Per $100K GDP'!P$313*100</f>
        <v>528.9601690832518</v>
      </c>
      <c r="Q240" s="201">
        <f>+Download!Q245/'Per $100K GDP'!Q$313*100</f>
        <v>524.54046417165819</v>
      </c>
      <c r="R240" s="201">
        <f>+Download!R245/'Per $100K GDP'!R$313*100</f>
        <v>521.81222040067792</v>
      </c>
      <c r="S240" s="201">
        <f>+Download!S245/'Per $100K GDP'!S$313*100</f>
        <v>499.27473165071081</v>
      </c>
      <c r="T240" s="201">
        <f>+Download!T245/'Per $100K GDP'!T$313*100</f>
        <v>463.20644748881341</v>
      </c>
      <c r="U240" s="201">
        <f>+Download!U245/'Per $100K GDP'!U$313*100</f>
        <v>463.06818181818176</v>
      </c>
      <c r="V240" s="201">
        <f>+Download!V245/'Per $100K GDP'!V$313*100</f>
        <v>466.12989681511596</v>
      </c>
      <c r="W240" s="201">
        <f>+Download!W245/'Per $100K GDP'!W$313*100</f>
        <v>453.76163188055301</v>
      </c>
      <c r="X240" s="201">
        <f>+Download!X245/'Per $100K GDP'!X$313*100</f>
        <v>463.02792613468392</v>
      </c>
      <c r="Y240" s="201">
        <f>+Download!Y245/'Per $100K GDP'!Y$313*100</f>
        <v>425.70471196259206</v>
      </c>
      <c r="Z240" s="201">
        <f>+Download!Z245/'Per $100K GDP'!Z$313*100</f>
        <v>468.23083783063186</v>
      </c>
      <c r="AA240" s="201">
        <f>+Download!AA245/'Per $100K GDP'!AA$313*100</f>
        <v>502.84141046909747</v>
      </c>
      <c r="AB240" s="201">
        <f>+Download!AB245/'Per $100K GDP'!AB$313*100</f>
        <v>494.23423721522749</v>
      </c>
      <c r="AC240" s="201">
        <f>+Download!AC245/'Per $100K GDP'!AC$313*100</f>
        <v>544.03401376378122</v>
      </c>
      <c r="AD240" s="201">
        <f>+Download!AD245/'Per $100K GDP'!AD$313*100</f>
        <v>510.13906041053144</v>
      </c>
      <c r="AE240" s="201">
        <f>+Download!AE245/'Per $100K GDP'!AE$313*100</f>
        <v>508.40262795942169</v>
      </c>
      <c r="AF240" s="201">
        <f>+Download!AF245/'Per $100K GDP'!AF$313*100</f>
        <v>573.8252758873133</v>
      </c>
      <c r="AG240" s="201">
        <f>+Download!AG245/'Per $100K GDP'!AG$313*100</f>
        <v>662.03016386164029</v>
      </c>
      <c r="AH240" s="201">
        <f>+Download!AH245/'Per $100K GDP'!AH$313*100</f>
        <v>732.39855390749062</v>
      </c>
      <c r="AI240" s="201">
        <f>+Download!AI245/'Per $100K GDP'!AI$313*100</f>
        <v>827.0196109030378</v>
      </c>
      <c r="AJ240" s="201">
        <f>+Download!AJ245/'Per $100K GDP'!AJ$313*100</f>
        <v>777.43598063195725</v>
      </c>
      <c r="AK240" s="201">
        <f>+Download!AK245/'Per $100K GDP'!AK$313*100</f>
        <v>837.90466541226431</v>
      </c>
      <c r="AL240" s="201">
        <f>+Download!AL245/'Per $100K GDP'!AL$313*100</f>
        <v>867.6409185803758</v>
      </c>
      <c r="AM240" s="201"/>
      <c r="AN240" s="201">
        <f>+Download!AN245/'Per $100K GDP'!AN$313*100</f>
        <v>897.5479566305255</v>
      </c>
      <c r="AO240" s="218">
        <f>+Download!AO245/'Per $100K GDP'!AO$313*100</f>
        <v>896.4602872346104</v>
      </c>
    </row>
    <row r="241" spans="1:41">
      <c r="A241" s="99" t="s">
        <v>117</v>
      </c>
      <c r="B241" s="221">
        <f>+Download!B246/'Per $100K GDP'!B$313*100</f>
        <v>428.36449828812226</v>
      </c>
      <c r="C241" s="221">
        <f>+Download!C246/'Per $100K GDP'!C$313*100</f>
        <v>419.96108949416345</v>
      </c>
      <c r="D241" s="221">
        <f>+Download!D246/'Per $100K GDP'!D$313*100</f>
        <v>418.33524027459947</v>
      </c>
      <c r="E241" s="221">
        <f>+Download!E246/'Per $100K GDP'!E$313*100</f>
        <v>411.70660209023708</v>
      </c>
      <c r="F241" s="221">
        <f>+Download!F246/'Per $100K GDP'!F$313*100</f>
        <v>414.10422764718311</v>
      </c>
      <c r="G241" s="221">
        <f>+Download!G246/'Per $100K GDP'!G$313*100</f>
        <v>402.78444551128183</v>
      </c>
      <c r="H241" s="221">
        <f>+Download!H246/'Per $100K GDP'!H$313*100</f>
        <v>364.60230722525802</v>
      </c>
      <c r="I241" s="221">
        <f>+Download!I246/'Per $100K GDP'!I$313*100</f>
        <v>344.88572499063321</v>
      </c>
      <c r="J241" s="221">
        <f>+Download!J246/'Per $100K GDP'!J$313*100</f>
        <v>331.71667291285462</v>
      </c>
      <c r="K241" s="221">
        <f>+Download!K246/'Per $100K GDP'!K$313*100</f>
        <v>313.222777557038</v>
      </c>
      <c r="L241" s="221">
        <f>+Download!L246/'Per $100K GDP'!L$313*100</f>
        <v>309.98428740470598</v>
      </c>
      <c r="M241" s="221">
        <f>+Download!M246/'Per $100K GDP'!M$313*100</f>
        <v>297.34290843806104</v>
      </c>
      <c r="N241" s="221">
        <f>+Download!N246/'Per $100K GDP'!N$313*100</f>
        <v>258.02252054238664</v>
      </c>
      <c r="O241" s="221">
        <f>+Download!O246/'Per $100K GDP'!O$313*100</f>
        <v>277.91689170390009</v>
      </c>
      <c r="P241" s="221">
        <f>+Download!P246/'Per $100K GDP'!P$313*100</f>
        <v>269.13453618661322</v>
      </c>
      <c r="Q241" s="221">
        <f>+Download!Q246/'Per $100K GDP'!Q$313*100</f>
        <v>261.68155528411017</v>
      </c>
      <c r="R241" s="221">
        <f>+Download!R246/'Per $100K GDP'!R$313*100</f>
        <v>272.83336575064601</v>
      </c>
      <c r="S241" s="221">
        <f>+Download!S246/'Per $100K GDP'!S$313*100</f>
        <v>250.45494105546325</v>
      </c>
      <c r="T241" s="221">
        <f>+Download!T246/'Per $100K GDP'!T$313*100</f>
        <v>228.46972412669368</v>
      </c>
      <c r="U241" s="221">
        <f>+Download!U246/'Per $100K GDP'!U$313*100</f>
        <v>240.88787250094305</v>
      </c>
      <c r="V241" s="221">
        <f>+Download!V246/'Per $100K GDP'!V$313*100</f>
        <v>238.41961852861036</v>
      </c>
      <c r="W241" s="221">
        <f>+Download!W246/'Per $100K GDP'!W$313*100</f>
        <v>233.25797802428895</v>
      </c>
      <c r="X241" s="221">
        <f>+Download!X246/'Per $100K GDP'!X$313*100</f>
        <v>245.43268757020948</v>
      </c>
      <c r="Y241" s="221">
        <f>+Download!Y246/'Per $100K GDP'!Y$313*100</f>
        <v>212.95647729208866</v>
      </c>
      <c r="Z241" s="221">
        <f>+Download!Z246/'Per $100K GDP'!Z$313*100</f>
        <v>245.65822982651309</v>
      </c>
      <c r="AA241" s="221">
        <f>+Download!AA246/'Per $100K GDP'!AA$313*100</f>
        <v>256.70643464755921</v>
      </c>
      <c r="AB241" s="221">
        <f>+Download!AB246/'Per $100K GDP'!AB$313*100</f>
        <v>255.19084095759638</v>
      </c>
      <c r="AC241" s="221">
        <f>+Download!AC246/'Per $100K GDP'!AC$313*100</f>
        <v>277.50234698073535</v>
      </c>
      <c r="AD241" s="221">
        <f>+Download!AD246/'Per $100K GDP'!AD$313*100</f>
        <v>261.3941116721594</v>
      </c>
      <c r="AE241" s="221">
        <f>+Download!AE246/'Per $100K GDP'!AE$313*100</f>
        <v>249.1394899077701</v>
      </c>
      <c r="AF241" s="221">
        <f>+Download!AF246/'Per $100K GDP'!AF$313*100</f>
        <v>280.21203329627724</v>
      </c>
      <c r="AG241" s="221">
        <f>+Download!AG246/'Per $100K GDP'!AG$313*100</f>
        <v>318.78789560584408</v>
      </c>
      <c r="AH241" s="221">
        <f>+Download!AH246/'Per $100K GDP'!AH$313*100</f>
        <v>332.21610298341051</v>
      </c>
      <c r="AI241" s="221">
        <f>+Download!AI246/'Per $100K GDP'!AI$313*100</f>
        <v>381.98996046608403</v>
      </c>
      <c r="AJ241" s="221">
        <f>+Download!AJ246/'Per $100K GDP'!AJ$313*100</f>
        <v>348.79324115209903</v>
      </c>
      <c r="AK241" s="221">
        <f>+Download!AK246/'Per $100K GDP'!AK$313*100</f>
        <v>397.36816712500604</v>
      </c>
      <c r="AL241" s="221">
        <f>+Download!AL246/'Per $100K GDP'!AL$313*100</f>
        <v>411.19229877058689</v>
      </c>
      <c r="AM241" s="221"/>
      <c r="AN241" s="221">
        <f>+Download!AN246/'Per $100K GDP'!AN$313*100</f>
        <v>433.89491242702258</v>
      </c>
      <c r="AO241" s="222">
        <f>+Download!AO246/'Per $100K GDP'!AO$313*100</f>
        <v>463.10797102738866</v>
      </c>
    </row>
    <row r="242" spans="1:41">
      <c r="A242" s="99" t="s">
        <v>118</v>
      </c>
      <c r="B242" s="221">
        <f>+Download!B247/'Per $100K GDP'!B$313*100</f>
        <v>146.47528750768151</v>
      </c>
      <c r="C242" s="221">
        <f>+Download!C247/'Per $100K GDP'!C$313*100</f>
        <v>106.03112840466926</v>
      </c>
      <c r="D242" s="221">
        <f>+Download!D247/'Per $100K GDP'!D$313*100</f>
        <v>82.594393592677335</v>
      </c>
      <c r="E242" s="221">
        <f>+Download!E247/'Per $100K GDP'!E$313*100</f>
        <v>70.927861330614334</v>
      </c>
      <c r="F242" s="221">
        <f>+Download!F247/'Per $100K GDP'!F$313*100</f>
        <v>57.847249464377313</v>
      </c>
      <c r="G242" s="221">
        <f>+Download!G247/'Per $100K GDP'!G$313*100</f>
        <v>45.127220355256839</v>
      </c>
      <c r="H242" s="221">
        <f>+Download!H247/'Per $100K GDP'!H$313*100</f>
        <v>33.722930580854076</v>
      </c>
      <c r="I242" s="221">
        <f>+Download!I247/'Per $100K GDP'!I$313*100</f>
        <v>24.096103409516676</v>
      </c>
      <c r="J242" s="221">
        <f>+Download!J247/'Per $100K GDP'!J$313*100</f>
        <v>10.934503207601242</v>
      </c>
      <c r="K242" s="221">
        <f>+Download!K247/'Per $100K GDP'!K$313*100</f>
        <v>8.8667684393232822</v>
      </c>
      <c r="L242" s="221">
        <f>+Download!L247/'Per $100K GDP'!L$313*100</f>
        <v>8.2248646970960788</v>
      </c>
      <c r="M242" s="221">
        <f>+Download!M247/'Per $100K GDP'!M$313*100</f>
        <v>7.648114901256732</v>
      </c>
      <c r="N242" s="221">
        <f>+Download!N247/'Per $100K GDP'!N$313*100</f>
        <v>4.1422919554999496</v>
      </c>
      <c r="O242" s="221">
        <f>+Download!O247/'Per $100K GDP'!O$313*100</f>
        <v>6.4319732901261846</v>
      </c>
      <c r="P242" s="221">
        <f>+Download!P247/'Per $100K GDP'!P$313*100</f>
        <v>11.593392077330723</v>
      </c>
      <c r="Q242" s="221">
        <f>+Download!Q247/'Per $100K GDP'!Q$313*100</f>
        <v>11.596932993863044</v>
      </c>
      <c r="R242" s="221">
        <f>+Download!R247/'Per $100K GDP'!R$313*100</f>
        <v>14.935119064158492</v>
      </c>
      <c r="S242" s="221">
        <f>+Download!S247/'Per $100K GDP'!S$313*100</f>
        <v>14.268006435108264</v>
      </c>
      <c r="T242" s="221">
        <f>+Download!T247/'Per $100K GDP'!T$313*100</f>
        <v>13.448980359224397</v>
      </c>
      <c r="U242" s="221">
        <f>+Download!U247/'Per $100K GDP'!U$313*100</f>
        <v>13.120049038098831</v>
      </c>
      <c r="V242" s="221">
        <f>+Download!V247/'Per $100K GDP'!V$313*100</f>
        <v>11.814892571581723</v>
      </c>
      <c r="W242" s="221">
        <f>+Download!W247/'Per $100K GDP'!W$313*100</f>
        <v>12.848956416592189</v>
      </c>
      <c r="X242" s="221">
        <f>+Download!X247/'Per $100K GDP'!X$313*100</f>
        <v>12.662344061015746</v>
      </c>
      <c r="Y242" s="221">
        <f>+Download!Y247/'Per $100K GDP'!Y$313*100</f>
        <v>11.292429434148003</v>
      </c>
      <c r="Z242" s="221">
        <f>+Download!Z247/'Per $100K GDP'!Z$313*100</f>
        <v>15.868491941637783</v>
      </c>
      <c r="AA242" s="221">
        <f>+Download!AA247/'Per $100K GDP'!AA$313*100</f>
        <v>18.583883378631182</v>
      </c>
      <c r="AB242" s="221">
        <f>+Download!AB247/'Per $100K GDP'!AB$313*100</f>
        <v>21.1935211687044</v>
      </c>
      <c r="AC242" s="221">
        <f>+Download!AC247/'Per $100K GDP'!AC$313*100</f>
        <v>21.646533063333568</v>
      </c>
      <c r="AD242" s="221">
        <f>+Download!AD247/'Per $100K GDP'!AD$313*100</f>
        <v>19.277002784131181</v>
      </c>
      <c r="AE242" s="221">
        <f>+Download!AE247/'Per $100K GDP'!AE$313*100</f>
        <v>18.94169476851755</v>
      </c>
      <c r="AF242" s="221">
        <f>+Download!AF247/'Per $100K GDP'!AF$313*100</f>
        <v>18.505463517800493</v>
      </c>
      <c r="AG242" s="221">
        <f>+Download!AG247/'Per $100K GDP'!AG$313*100</f>
        <v>24.246250329527005</v>
      </c>
      <c r="AH242" s="221">
        <f>+Download!AH247/'Per $100K GDP'!AH$313*100</f>
        <v>54.660945366084398</v>
      </c>
      <c r="AI242" s="221">
        <f>+Download!AI247/'Per $100K GDP'!AI$313*100</f>
        <v>69.463951310861418</v>
      </c>
      <c r="AJ242" s="221">
        <f>+Download!AJ247/'Per $100K GDP'!AJ$313*100</f>
        <v>64.90540607996806</v>
      </c>
      <c r="AK242" s="221">
        <f>+Download!AK247/'Per $100K GDP'!AK$313*100</f>
        <v>77.754860809572051</v>
      </c>
      <c r="AL242" s="221">
        <f>+Download!AL247/'Per $100K GDP'!AL$313*100</f>
        <v>78.322894919972157</v>
      </c>
      <c r="AM242" s="221"/>
      <c r="AN242" s="221">
        <f>+Download!AN247/'Per $100K GDP'!AN$313*100</f>
        <v>80.150125104253547</v>
      </c>
      <c r="AO242" s="222">
        <f>+Download!AO247/'Per $100K GDP'!AO$313*100</f>
        <v>83.189478742147315</v>
      </c>
    </row>
    <row r="243" spans="1:41">
      <c r="A243" s="99" t="s">
        <v>119</v>
      </c>
      <c r="B243" s="221">
        <f>+Download!B248/'Per $100K GDP'!B$313*100</f>
        <v>230.53287683258716</v>
      </c>
      <c r="C243" s="221">
        <f>+Download!C248/'Per $100K GDP'!C$313*100</f>
        <v>218.32684824902722</v>
      </c>
      <c r="D243" s="221">
        <f>+Download!D248/'Per $100K GDP'!D$313*100</f>
        <v>232.87328375286037</v>
      </c>
      <c r="E243" s="221">
        <f>+Download!E248/'Per $100K GDP'!E$313*100</f>
        <v>221.89650777466224</v>
      </c>
      <c r="F243" s="221">
        <f>+Download!F248/'Per $100K GDP'!F$313*100</f>
        <v>226.83243308488485</v>
      </c>
      <c r="G243" s="221">
        <f>+Download!G248/'Per $100K GDP'!G$313*100</f>
        <v>233.59972889780013</v>
      </c>
      <c r="H243" s="221">
        <f>+Download!H248/'Per $100K GDP'!H$313*100</f>
        <v>224.14490993725965</v>
      </c>
      <c r="I243" s="221">
        <f>+Download!I248/'Per $100K GDP'!I$313*100</f>
        <v>223.53877856875238</v>
      </c>
      <c r="J243" s="221">
        <f>+Download!J248/'Per $100K GDP'!J$313*100</f>
        <v>217.60984105288682</v>
      </c>
      <c r="K243" s="221">
        <f>+Download!K248/'Per $100K GDP'!K$313*100</f>
        <v>214.68453961814342</v>
      </c>
      <c r="L243" s="221">
        <f>+Download!L248/'Per $100K GDP'!L$313*100</f>
        <v>210.29659948400612</v>
      </c>
      <c r="M243" s="221">
        <f>+Download!M248/'Per $100K GDP'!M$313*100</f>
        <v>203.6265709156194</v>
      </c>
      <c r="N243" s="221">
        <f>+Download!N248/'Per $100K GDP'!N$313*100</f>
        <v>205.13644202481993</v>
      </c>
      <c r="O243" s="221">
        <f>+Download!O248/'Per $100K GDP'!O$313*100</f>
        <v>210.94581103418929</v>
      </c>
      <c r="P243" s="221">
        <f>+Download!P248/'Per $100K GDP'!P$313*100</f>
        <v>218.98456804513035</v>
      </c>
      <c r="Q243" s="221">
        <f>+Download!Q248/'Per $100K GDP'!Q$313*100</f>
        <v>217.98701967652212</v>
      </c>
      <c r="R243" s="221">
        <f>+Download!R248/'Per $100K GDP'!R$313*100</f>
        <v>217.80266192447692</v>
      </c>
      <c r="S243" s="221">
        <f>+Download!S248/'Per $100K GDP'!S$313*100</f>
        <v>216.63106258406521</v>
      </c>
      <c r="T243" s="221">
        <f>+Download!T248/'Per $100K GDP'!T$313*100</f>
        <v>207.88889863755435</v>
      </c>
      <c r="U243" s="221">
        <f>+Download!U248/'Per $100K GDP'!U$313*100</f>
        <v>201.49236137306676</v>
      </c>
      <c r="V243" s="221">
        <f>+Download!V248/'Per $100K GDP'!V$313*100</f>
        <v>195.9284406128557</v>
      </c>
      <c r="W243" s="221">
        <f>+Download!W248/'Per $100K GDP'!W$313*100</f>
        <v>191.03096577467008</v>
      </c>
      <c r="X243" s="221">
        <f>+Download!X248/'Per $100K GDP'!X$313*100</f>
        <v>192.30996629944227</v>
      </c>
      <c r="Y243" s="221">
        <f>+Download!Y248/'Per $100K GDP'!Y$313*100</f>
        <v>198.38895935482651</v>
      </c>
      <c r="Z243" s="221">
        <f>+Download!Z248/'Per $100K GDP'!Z$313*100</f>
        <v>204.92971342937784</v>
      </c>
      <c r="AA243" s="221">
        <f>+Download!AA248/'Per $100K GDP'!AA$313*100</f>
        <v>212.50573576647488</v>
      </c>
      <c r="AB243" s="221">
        <f>+Download!AB248/'Per $100K GDP'!AB$313*100</f>
        <v>222.18453749813872</v>
      </c>
      <c r="AC243" s="221">
        <f>+Download!AC248/'Per $100K GDP'!AC$313*100</f>
        <v>223.09118699035605</v>
      </c>
      <c r="AD243" s="221">
        <f>+Download!AD248/'Per $100K GDP'!AD$313*100</f>
        <v>218.40449553150597</v>
      </c>
      <c r="AE243" s="221">
        <f>+Download!AE248/'Per $100K GDP'!AE$313*100</f>
        <v>225.47109873000579</v>
      </c>
      <c r="AF243" s="221">
        <f>+Download!AF248/'Per $100K GDP'!AF$313*100</f>
        <v>250.63040590005693</v>
      </c>
      <c r="AG243" s="221">
        <f>+Download!AG248/'Per $100K GDP'!AG$313*100</f>
        <v>290.5526341348355</v>
      </c>
      <c r="AH243" s="221">
        <f>+Download!AH248/'Per $100K GDP'!AH$313*100</f>
        <v>308.90968679258032</v>
      </c>
      <c r="AI243" s="221">
        <f>+Download!AI248/'Per $100K GDP'!AI$313*100</f>
        <v>325.51758218893048</v>
      </c>
      <c r="AJ243" s="221">
        <f>+Download!AJ248/'Per $100K GDP'!AJ$313*100</f>
        <v>315.65417061847955</v>
      </c>
      <c r="AK243" s="221">
        <f>+Download!AK248/'Per $100K GDP'!AK$313*100</f>
        <v>316.88136247406766</v>
      </c>
      <c r="AL243" s="221">
        <f>+Download!AL248/'Per $100K GDP'!AL$313*100</f>
        <v>326.06123869171887</v>
      </c>
      <c r="AM243" s="221"/>
      <c r="AN243" s="221">
        <f>+Download!AN248/'Per $100K GDP'!AN$313*100</f>
        <v>339.43286071726442</v>
      </c>
      <c r="AO243" s="222">
        <f>+Download!AO248/'Per $100K GDP'!AO$313*100</f>
        <v>311.27760673417447</v>
      </c>
    </row>
    <row r="244" spans="1:41">
      <c r="A244" s="99" t="s">
        <v>120</v>
      </c>
      <c r="B244" s="221">
        <f>+Download!B249/'Per $100K GDP'!B$313*100</f>
        <v>1.8874550083399178</v>
      </c>
      <c r="C244" s="221">
        <f>+Download!C249/'Per $100K GDP'!C$313*100</f>
        <v>6.8482490272373546</v>
      </c>
      <c r="D244" s="221">
        <f>+Download!D249/'Per $100K GDP'!D$313*100</f>
        <v>-0.14302059496567504</v>
      </c>
      <c r="E244" s="221">
        <f>+Download!E249/'Per $100K GDP'!E$313*100</f>
        <v>6.914351261789446</v>
      </c>
      <c r="F244" s="221">
        <f>+Download!F249/'Per $100K GDP'!F$313*100</f>
        <v>3.621111077582305</v>
      </c>
      <c r="G244" s="221">
        <f>+Download!G249/'Per $100K GDP'!G$313*100</f>
        <v>0.4800768122899664</v>
      </c>
      <c r="H244" s="221">
        <f>+Download!H249/'Per $100K GDP'!H$313*100</f>
        <v>6.5017202995345063</v>
      </c>
      <c r="I244" s="221">
        <f>+Download!I249/'Per $100K GDP'!I$313*100</f>
        <v>5.3859123267141253</v>
      </c>
      <c r="J244" s="221">
        <f>+Download!J249/'Per $100K GDP'!J$313*100</f>
        <v>2.8218072793809656</v>
      </c>
      <c r="K244" s="221">
        <f>+Download!K249/'Per $100K GDP'!K$313*100</f>
        <v>7.1937932620924734</v>
      </c>
      <c r="L244" s="221">
        <f>+Download!L249/'Per $100K GDP'!L$313*100</f>
        <v>25.314736862524491</v>
      </c>
      <c r="M244" s="221">
        <f>+Download!M249/'Per $100K GDP'!M$313*100</f>
        <v>16.014362657091564</v>
      </c>
      <c r="N244" s="221">
        <f>+Download!N249/'Per $100K GDP'!N$313*100</f>
        <v>8.9608764751631558</v>
      </c>
      <c r="O244" s="221">
        <f>+Download!O249/'Per $100K GDP'!O$313*100</f>
        <v>1.6366344249684948</v>
      </c>
      <c r="P244" s="221">
        <f>+Download!P249/'Per $100K GDP'!P$313*100</f>
        <v>14.250858625887766</v>
      </c>
      <c r="Q244" s="221">
        <f>+Download!Q249/'Per $100K GDP'!Q$313*100</f>
        <v>19.338032936467055</v>
      </c>
      <c r="R244" s="221">
        <f>+Download!R249/'Per $100K GDP'!R$313*100</f>
        <v>2.9453444107921865</v>
      </c>
      <c r="S244" s="221">
        <f>+Download!S249/'Per $100K GDP'!S$313*100</f>
        <v>4.5362238573726827</v>
      </c>
      <c r="T244" s="221">
        <f>+Download!T249/'Per $100K GDP'!T$313*100</f>
        <v>1.0027198776681749</v>
      </c>
      <c r="U244" s="221">
        <f>+Download!U249/'Per $100K GDP'!U$313*100</f>
        <v>-3.8546774801961523</v>
      </c>
      <c r="V244" s="221">
        <f>+Download!V249/'Per $100K GDP'!V$313*100</f>
        <v>9.5256175458971732</v>
      </c>
      <c r="W244" s="221">
        <f>+Download!W249/'Per $100K GDP'!W$313*100</f>
        <v>6.0985226854529211</v>
      </c>
      <c r="X244" s="221">
        <f>+Download!X249/'Per $100K GDP'!X$313*100</f>
        <v>3.5868429869336431</v>
      </c>
      <c r="Y244" s="221">
        <f>+Download!Y249/'Per $100K GDP'!Y$313*100</f>
        <v>-8.556878632413909</v>
      </c>
      <c r="Z244" s="221">
        <f>+Download!Z249/'Per $100K GDP'!Z$313*100</f>
        <v>-9.248958802600006</v>
      </c>
      <c r="AA244" s="221">
        <f>+Download!AA249/'Per $100K GDP'!AA$313*100</f>
        <v>4.4562493381807915</v>
      </c>
      <c r="AB244" s="221">
        <f>+Download!AB249/'Per $100K GDP'!AB$313*100</f>
        <v>-16.395612395149147</v>
      </c>
      <c r="AC244" s="221">
        <f>+Download!AC249/'Per $100K GDP'!AC$313*100</f>
        <v>6.672408041027551</v>
      </c>
      <c r="AD244" s="221">
        <f>+Download!AD249/'Per $100K GDP'!AD$313*100</f>
        <v>-9.0758292107243861</v>
      </c>
      <c r="AE244" s="221">
        <f>+Download!AE249/'Per $100K GDP'!AE$313*100</f>
        <v>-6.0602252337166362</v>
      </c>
      <c r="AF244" s="221">
        <f>+Download!AF249/'Per $100K GDP'!AF$313*100</f>
        <v>-2.8402158292887938</v>
      </c>
      <c r="AG244" s="221">
        <f>+Download!AG249/'Per $100K GDP'!AG$313*100</f>
        <v>-4.0098233735240658</v>
      </c>
      <c r="AH244" s="221">
        <f>+Download!AH249/'Per $100K GDP'!AH$313*100</f>
        <v>3.649018481602865</v>
      </c>
      <c r="AI244" s="221">
        <f>+Download!AI249/'Per $100K GDP'!AI$313*100</f>
        <v>8.2058884727424051</v>
      </c>
      <c r="AJ244" s="221">
        <f>+Download!AJ249/'Per $100K GDP'!AJ$313*100</f>
        <v>8.8167024409723957</v>
      </c>
      <c r="AK244" s="221">
        <f>+Download!AK249/'Per $100K GDP'!AK$313*100</f>
        <v>8.0088773097891632</v>
      </c>
      <c r="AL244" s="221">
        <f>+Download!AL249/'Per $100K GDP'!AL$313*100</f>
        <v>12.427511018325214</v>
      </c>
      <c r="AM244" s="221"/>
      <c r="AN244" s="221">
        <f>+Download!AN249/'Per $100K GDP'!AN$313*100</f>
        <v>3.1748679455101474</v>
      </c>
      <c r="AO244" s="222">
        <f>+Download!AO249/'Per $100K GDP'!AO$313*100</f>
        <v>2.3046395330213021</v>
      </c>
    </row>
    <row r="245" spans="1:41">
      <c r="A245" s="99" t="s">
        <v>121</v>
      </c>
      <c r="B245" s="221">
        <f>+Download!B250/'Per $100K GDP'!B$313*100</f>
        <v>25.063646738653322</v>
      </c>
      <c r="C245" s="221">
        <f>+Download!C250/'Per $100K GDP'!C$313*100</f>
        <v>23.696498054474706</v>
      </c>
      <c r="D245" s="221">
        <f>+Download!D250/'Per $100K GDP'!D$313*100</f>
        <v>23.205091533180777</v>
      </c>
      <c r="E245" s="221">
        <f>+Download!E250/'Per $100K GDP'!E$313*100</f>
        <v>20.551873566148355</v>
      </c>
      <c r="F245" s="221">
        <f>+Download!F250/'Per $100K GDP'!F$313*100</f>
        <v>19.976462777995714</v>
      </c>
      <c r="G245" s="221">
        <f>+Download!G250/'Per $100K GDP'!G$313*100</f>
        <v>19.005393804185143</v>
      </c>
      <c r="H245" s="221">
        <f>+Download!H250/'Per $100K GDP'!H$313*100</f>
        <v>18.012548067192874</v>
      </c>
      <c r="I245" s="221">
        <f>+Download!I250/'Per $100K GDP'!I$313*100</f>
        <v>16.81341326339453</v>
      </c>
      <c r="J245" s="221">
        <f>+Download!J250/'Per $100K GDP'!J$313*100</f>
        <v>17.019025153766449</v>
      </c>
      <c r="K245" s="221">
        <f>+Download!K250/'Per $100K GDP'!K$313*100</f>
        <v>14.994040025931115</v>
      </c>
      <c r="L245" s="221">
        <f>+Download!L250/'Per $100K GDP'!L$313*100</f>
        <v>15.828984888750943</v>
      </c>
      <c r="M245" s="221">
        <f>+Download!M250/'Per $100K GDP'!M$313*100</f>
        <v>14.003590664272892</v>
      </c>
      <c r="N245" s="221">
        <f>+Download!N250/'Per $100K GDP'!N$313*100</f>
        <v>14.624826700030432</v>
      </c>
      <c r="O245" s="221">
        <f>+Download!O250/'Per $100K GDP'!O$313*100</f>
        <v>14.942472299962356</v>
      </c>
      <c r="P245" s="221">
        <f>+Download!P250/'Per $100K GDP'!P$313*100</f>
        <v>15.012354888339782</v>
      </c>
      <c r="Q245" s="221">
        <f>+Download!Q250/'Per $100K GDP'!Q$313*100</f>
        <v>13.936923280695817</v>
      </c>
      <c r="R245" s="221">
        <f>+Download!R250/'Per $100K GDP'!R$313*100</f>
        <v>13.295729250604351</v>
      </c>
      <c r="S245" s="221">
        <f>+Download!S250/'Per $100K GDP'!S$313*100</f>
        <v>13.384497718701374</v>
      </c>
      <c r="T245" s="221">
        <f>+Download!T250/'Per $100K GDP'!T$313*100</f>
        <v>12.396124487672813</v>
      </c>
      <c r="U245" s="221">
        <f>+Download!U250/'Per $100K GDP'!U$313*100</f>
        <v>11.422576386269331</v>
      </c>
      <c r="V245" s="221">
        <f>+Download!V250/'Per $100K GDP'!V$313*100</f>
        <v>10.441327556170993</v>
      </c>
      <c r="W245" s="221">
        <f>+Download!W250/'Per $100K GDP'!W$313*100</f>
        <v>10.525208979548919</v>
      </c>
      <c r="X245" s="221">
        <f>+Download!X250/'Per $100K GDP'!X$313*100</f>
        <v>9.0360852170828316</v>
      </c>
      <c r="Y245" s="221">
        <f>+Download!Y250/'Per $100K GDP'!Y$313*100</f>
        <v>11.62372451394279</v>
      </c>
      <c r="Z245" s="221">
        <f>+Download!Z250/'Per $100K GDP'!Z$313*100</f>
        <v>11.023361435703189</v>
      </c>
      <c r="AA245" s="221">
        <f>+Download!AA250/'Per $100K GDP'!AA$313*100</f>
        <v>10.589107338251386</v>
      </c>
      <c r="AB245" s="221">
        <f>+Download!AB250/'Per $100K GDP'!AB$313*100</f>
        <v>12.060949985937164</v>
      </c>
      <c r="AC245" s="221">
        <f>+Download!AC250/'Per $100K GDP'!AC$313*100</f>
        <v>15.121538688328718</v>
      </c>
      <c r="AD245" s="221">
        <f>+Download!AD250/'Per $100K GDP'!AD$313*100</f>
        <v>20.139279633459264</v>
      </c>
      <c r="AE245" s="221">
        <f>+Download!AE250/'Per $100K GDP'!AE$313*100</f>
        <v>20.910569786844842</v>
      </c>
      <c r="AF245" s="221">
        <f>+Download!AF250/'Per $100K GDP'!AF$313*100</f>
        <v>27.317589002467397</v>
      </c>
      <c r="AG245" s="221">
        <f>+Download!AG250/'Per $100K GDP'!AG$313*100</f>
        <v>32.453207164957746</v>
      </c>
      <c r="AH245" s="221">
        <f>+Download!AH250/'Per $100K GDP'!AH$313*100</f>
        <v>32.962800283812548</v>
      </c>
      <c r="AI245" s="221">
        <f>+Download!AI250/'Per $100K GDP'!AI$313*100</f>
        <v>41.84222846441947</v>
      </c>
      <c r="AJ245" s="221">
        <f>+Download!AJ250/'Per $100K GDP'!AJ$313*100</f>
        <v>39.266460340438272</v>
      </c>
      <c r="AK245" s="221">
        <f>+Download!AK250/'Per $100K GDP'!AK$313*100</f>
        <v>37.891397693829312</v>
      </c>
      <c r="AL245" s="221">
        <f>+Download!AL250/'Per $100K GDP'!AL$313*100</f>
        <v>39.636975179772676</v>
      </c>
      <c r="AM245" s="221"/>
      <c r="AN245" s="221">
        <f>+Download!AN250/'Per $100K GDP'!AN$313*100</f>
        <v>40.895190436474834</v>
      </c>
      <c r="AO245" s="222">
        <f>+Download!AO250/'Per $100K GDP'!AO$313*100</f>
        <v>36.580591197878661</v>
      </c>
    </row>
    <row r="246" spans="1:41" ht="16">
      <c r="A246" s="205" t="s">
        <v>122</v>
      </c>
      <c r="B246" s="201">
        <f>+Download!B251/'Per $100K GDP'!B$313*100</f>
        <v>172.19734878412783</v>
      </c>
      <c r="C246" s="201">
        <f>+Download!C251/'Per $100K GDP'!C$313*100</f>
        <v>166.77042801556422</v>
      </c>
      <c r="D246" s="201">
        <f>+Download!D251/'Per $100K GDP'!D$313*100</f>
        <v>168.12070938215103</v>
      </c>
      <c r="E246" s="201">
        <f>+Download!E251/'Per $100K GDP'!E$313*100</f>
        <v>156.3854193219475</v>
      </c>
      <c r="F246" s="201">
        <f>+Download!F251/'Per $100K GDP'!F$313*100</f>
        <v>146.111831980446</v>
      </c>
      <c r="G246" s="201">
        <f>+Download!G251/'Per $100K GDP'!G$313*100</f>
        <v>148.14605631018611</v>
      </c>
      <c r="H246" s="201">
        <f>+Download!H251/'Per $100K GDP'!H$313*100</f>
        <v>147.00971463266546</v>
      </c>
      <c r="I246" s="201">
        <f>+Download!I251/'Per $100K GDP'!I$313*100</f>
        <v>150.47770700636946</v>
      </c>
      <c r="J246" s="201">
        <f>+Download!J251/'Per $100K GDP'!J$313*100</f>
        <v>148.47556270805316</v>
      </c>
      <c r="K246" s="201">
        <f>+Download!K251/'Per $100K GDP'!K$313*100</f>
        <v>161.33754365419603</v>
      </c>
      <c r="L246" s="201">
        <f>+Download!L251/'Per $100K GDP'!L$313*100</f>
        <v>182.28550367597137</v>
      </c>
      <c r="M246" s="201">
        <f>+Download!M251/'Per $100K GDP'!M$313*100</f>
        <v>173.14183123877916</v>
      </c>
      <c r="N246" s="201">
        <f>+Download!N251/'Per $100K GDP'!N$313*100</f>
        <v>172.20099415006931</v>
      </c>
      <c r="O246" s="201">
        <f>+Download!O251/'Per $100K GDP'!O$313*100</f>
        <v>204.35017430156623</v>
      </c>
      <c r="P246" s="201">
        <f>+Download!P251/'Per $100K GDP'!P$313*100</f>
        <v>227.67184173310335</v>
      </c>
      <c r="Q246" s="201">
        <f>+Download!Q251/'Per $100K GDP'!Q$313*100</f>
        <v>223.59416621289498</v>
      </c>
      <c r="R246" s="201">
        <f>+Download!R251/'Per $100K GDP'!R$313*100</f>
        <v>215.56586734835642</v>
      </c>
      <c r="S246" s="201">
        <f>+Download!S251/'Per $100K GDP'!S$313*100</f>
        <v>217.68599836484955</v>
      </c>
      <c r="T246" s="201">
        <f>+Download!T251/'Per $100K GDP'!T$313*100</f>
        <v>224.33350463131239</v>
      </c>
      <c r="U246" s="201">
        <f>+Download!U251/'Per $100K GDP'!U$313*100</f>
        <v>243.03328932478308</v>
      </c>
      <c r="V246" s="201">
        <f>+Download!V251/'Per $100K GDP'!V$313*100</f>
        <v>260.85451378031894</v>
      </c>
      <c r="W246" s="201">
        <f>+Download!W251/'Per $100K GDP'!W$313*100</f>
        <v>279.01792755375635</v>
      </c>
      <c r="X246" s="201">
        <f>+Download!X251/'Per $100K GDP'!X$313*100</f>
        <v>280.82812715555463</v>
      </c>
      <c r="Y246" s="201">
        <f>+Download!Y251/'Per $100K GDP'!Y$313*100</f>
        <v>285.86979156806694</v>
      </c>
      <c r="Z246" s="201">
        <f>+Download!Z251/'Per $100K GDP'!Z$313*100</f>
        <v>322.34368248306043</v>
      </c>
      <c r="AA246" s="201">
        <f>+Download!AA251/'Per $100K GDP'!AA$313*100</f>
        <v>311.84921111150328</v>
      </c>
      <c r="AB246" s="201">
        <f>+Download!AB251/'Per $100K GDP'!AB$313*100</f>
        <v>377.01636252336914</v>
      </c>
      <c r="AC246" s="201">
        <f>+Download!AC251/'Per $100K GDP'!AC$313*100</f>
        <v>310.49197371381581</v>
      </c>
      <c r="AD246" s="201">
        <f>+Download!AD251/'Per $100K GDP'!AD$313*100</f>
        <v>299.72158688169998</v>
      </c>
      <c r="AE246" s="201">
        <f>+Download!AE251/'Per $100K GDP'!AE$313*100</f>
        <v>295.76412598007391</v>
      </c>
      <c r="AF246" s="201">
        <f>+Download!AF251/'Per $100K GDP'!AF$313*100</f>
        <v>326.02830725847997</v>
      </c>
      <c r="AG246" s="201">
        <f>+Download!AG251/'Per $100K GDP'!AG$313*100</f>
        <v>364.77599100911573</v>
      </c>
      <c r="AH246" s="201">
        <f>+Download!AH251/'Per $100K GDP'!AH$313*100</f>
        <v>367.48994830557149</v>
      </c>
      <c r="AI246" s="201">
        <f>+Download!AI251/'Per $100K GDP'!AI$313*100</f>
        <v>364.49230129005412</v>
      </c>
      <c r="AJ246" s="201">
        <f>+Download!AJ251/'Per $100K GDP'!AJ$313*100</f>
        <v>351.15184944841013</v>
      </c>
      <c r="AK246" s="201">
        <f>+Download!AK251/'Per $100K GDP'!AK$313*100</f>
        <v>317.22511699715346</v>
      </c>
      <c r="AL246" s="201">
        <f>+Download!AL251/'Per $100K GDP'!AL$313*100</f>
        <v>292.60612386917188</v>
      </c>
      <c r="AM246" s="201"/>
      <c r="AN246" s="201">
        <f>+Download!AN251/'Per $100K GDP'!AN$313*100</f>
        <v>326.22741173199887</v>
      </c>
      <c r="AO246" s="218">
        <f>+Download!AO251/'Per $100K GDP'!AO$313*100</f>
        <v>285.8820807602641</v>
      </c>
    </row>
    <row r="247" spans="1:41">
      <c r="A247" s="99" t="s">
        <v>123</v>
      </c>
      <c r="B247" s="221">
        <f>+Download!B252/'Per $100K GDP'!B$313*100</f>
        <v>85.330524097972088</v>
      </c>
      <c r="C247" s="221">
        <f>+Download!C252/'Per $100K GDP'!C$313*100</f>
        <v>82.062256809338521</v>
      </c>
      <c r="D247" s="221">
        <f>+Download!D252/'Per $100K GDP'!D$313*100</f>
        <v>84.274885583524011</v>
      </c>
      <c r="E247" s="221">
        <f>+Download!E252/'Per $100K GDP'!E$313*100</f>
        <v>82.271221004333412</v>
      </c>
      <c r="F247" s="221">
        <f>+Download!F252/'Per $100K GDP'!F$313*100</f>
        <v>80.47919369926673</v>
      </c>
      <c r="G247" s="221">
        <f>+Download!G252/'Per $100K GDP'!G$313*100</f>
        <v>85.651351275027537</v>
      </c>
      <c r="H247" s="221">
        <f>+Download!H252/'Per $100K GDP'!H$313*100</f>
        <v>84.901841732442819</v>
      </c>
      <c r="I247" s="221">
        <f>+Download!I252/'Per $100K GDP'!I$313*100</f>
        <v>86.057512176845265</v>
      </c>
      <c r="J247" s="221">
        <f>+Download!J252/'Per $100K GDP'!J$313*100</f>
        <v>82.978770309296522</v>
      </c>
      <c r="K247" s="221">
        <f>+Download!K252/'Per $100K GDP'!K$313*100</f>
        <v>89.336874464125145</v>
      </c>
      <c r="L247" s="221">
        <f>+Download!L252/'Per $100K GDP'!L$313*100</f>
        <v>101.54992143702353</v>
      </c>
      <c r="M247" s="221">
        <f>+Download!M252/'Per $100K GDP'!M$313*100</f>
        <v>87.773788150807903</v>
      </c>
      <c r="N247" s="221">
        <f>+Download!N252/'Per $100K GDP'!N$313*100</f>
        <v>81.831400263754091</v>
      </c>
      <c r="O247" s="221">
        <f>+Download!O252/'Per $100K GDP'!O$313*100</f>
        <v>96.103173434150008</v>
      </c>
      <c r="P247" s="221">
        <f>+Download!P252/'Per $100K GDP'!P$313*100</f>
        <v>103.92092871462539</v>
      </c>
      <c r="Q247" s="221">
        <f>+Download!Q252/'Per $100K GDP'!Q$313*100</f>
        <v>101.72335133703218</v>
      </c>
      <c r="R247" s="221">
        <f>+Download!R252/'Per $100K GDP'!R$313*100</f>
        <v>95.487510072522156</v>
      </c>
      <c r="S247" s="221">
        <f>+Download!S252/'Per $100K GDP'!S$313*100</f>
        <v>87.638789988659454</v>
      </c>
      <c r="T247" s="221">
        <f>+Download!T252/'Per $100K GDP'!T$313*100</f>
        <v>91.799004800521416</v>
      </c>
      <c r="U247" s="221">
        <f>+Download!U252/'Per $100K GDP'!U$313*100</f>
        <v>100.52810260279139</v>
      </c>
      <c r="V247" s="221">
        <f>+Download!V252/'Per $100K GDP'!V$313*100</f>
        <v>116.36217447625856</v>
      </c>
      <c r="W247" s="221">
        <f>+Download!W252/'Per $100K GDP'!W$313*100</f>
        <v>120.48788181483623</v>
      </c>
      <c r="X247" s="221">
        <f>+Download!X252/'Per $100K GDP'!X$313*100</f>
        <v>119.43990067204035</v>
      </c>
      <c r="Y247" s="221">
        <f>+Download!Y252/'Per $100K GDP'!Y$313*100</f>
        <v>118.71722545103458</v>
      </c>
      <c r="Z247" s="221">
        <f>+Download!Z252/'Per $100K GDP'!Z$313*100</f>
        <v>141.65800917540844</v>
      </c>
      <c r="AA247" s="221">
        <f>+Download!AA252/'Per $100K GDP'!AA$313*100</f>
        <v>138.93791253397339</v>
      </c>
      <c r="AB247" s="221">
        <f>+Download!AB252/'Per $100K GDP'!AB$313*100</f>
        <v>158.2565392187681</v>
      </c>
      <c r="AC247" s="221">
        <f>+Download!AC252/'Per $100K GDP'!AC$313*100</f>
        <v>154.48952199179141</v>
      </c>
      <c r="AD247" s="221">
        <f>+Download!AD252/'Per $100K GDP'!AD$313*100</f>
        <v>146.43360833631721</v>
      </c>
      <c r="AE247" s="221">
        <f>+Download!AE252/'Per $100K GDP'!AE$313*100</f>
        <v>144.76816845750511</v>
      </c>
      <c r="AF247" s="221">
        <f>+Download!AF252/'Per $100K GDP'!AF$313*100</f>
        <v>173.35484395759335</v>
      </c>
      <c r="AG247" s="221">
        <f>+Download!AG252/'Per $100K GDP'!AG$313*100</f>
        <v>198.29894690105866</v>
      </c>
      <c r="AH247" s="221">
        <f>+Download!AH252/'Per $100K GDP'!AH$313*100</f>
        <v>194.02642159678345</v>
      </c>
      <c r="AI247" s="221">
        <f>+Download!AI252/'Per $100K GDP'!AI$313*100</f>
        <v>193.78121098626715</v>
      </c>
      <c r="AJ247" s="221">
        <f>+Download!AJ252/'Per $100K GDP'!AJ$313*100</f>
        <v>180.80791693705388</v>
      </c>
      <c r="AK247" s="221">
        <f>+Download!AK252/'Per $100K GDP'!AK$313*100</f>
        <v>164.61017030925845</v>
      </c>
      <c r="AL247" s="221">
        <f>+Download!AL252/'Per $100K GDP'!AL$313*100</f>
        <v>151.39178844815589</v>
      </c>
      <c r="AM247" s="221"/>
      <c r="AN247" s="221">
        <f>+Download!AN252/'Per $100K GDP'!AN$313*100</f>
        <v>159.08812899638588</v>
      </c>
      <c r="AO247" s="222">
        <f>+Download!AO252/'Per $100K GDP'!AO$313*100</f>
        <v>145.53487213254789</v>
      </c>
    </row>
    <row r="248" spans="1:41">
      <c r="A248" s="99" t="s">
        <v>124</v>
      </c>
      <c r="B248" s="221">
        <f>+Download!B253/'Per $100K GDP'!B$313*100</f>
        <v>41.392327275919591</v>
      </c>
      <c r="C248" s="221">
        <f>+Download!C253/'Per $100K GDP'!C$313*100</f>
        <v>43.968871595330739</v>
      </c>
      <c r="D248" s="221">
        <f>+Download!D253/'Per $100K GDP'!D$313*100</f>
        <v>48.162185354691076</v>
      </c>
      <c r="E248" s="221">
        <f>+Download!E253/'Per $100K GDP'!E$313*100</f>
        <v>47.508284476166196</v>
      </c>
      <c r="F248" s="221">
        <f>+Download!F253/'Per $100K GDP'!F$313*100</f>
        <v>45.776879205769639</v>
      </c>
      <c r="G248" s="221">
        <f>+Download!G253/'Per $100K GDP'!G$313*100</f>
        <v>45.946174917398551</v>
      </c>
      <c r="H248" s="221">
        <f>+Download!H253/'Per $100K GDP'!H$313*100</f>
        <v>46.169803683464885</v>
      </c>
      <c r="I248" s="221">
        <f>+Download!I253/'Per $100K GDP'!I$313*100</f>
        <v>48.332708879730241</v>
      </c>
      <c r="J248" s="221">
        <f>+Download!J253/'Per $100K GDP'!J$313*100</f>
        <v>47.97072374947642</v>
      </c>
      <c r="K248" s="221">
        <f>+Download!K253/'Per $100K GDP'!K$313*100</f>
        <v>51.904054873585814</v>
      </c>
      <c r="L248" s="221">
        <f>+Download!L253/'Per $100K GDP'!L$313*100</f>
        <v>55.867005489709221</v>
      </c>
      <c r="M248" s="221">
        <f>+Download!M253/'Per $100K GDP'!M$313*100</f>
        <v>58.438061041292642</v>
      </c>
      <c r="N248" s="221">
        <f>+Download!N253/'Per $100K GDP'!N$313*100</f>
        <v>60.477462550299258</v>
      </c>
      <c r="O248" s="221">
        <f>+Download!O253/'Per $100K GDP'!O$313*100</f>
        <v>71.226330174628899</v>
      </c>
      <c r="P248" s="221">
        <f>+Download!P253/'Per $100K GDP'!P$313*100</f>
        <v>78.542900212908137</v>
      </c>
      <c r="Q248" s="221">
        <f>+Download!Q253/'Per $100K GDP'!Q$313*100</f>
        <v>78.5294853493061</v>
      </c>
      <c r="R248" s="221">
        <f>+Download!R253/'Per $100K GDP'!R$313*100</f>
        <v>75.98154991803051</v>
      </c>
      <c r="S248" s="221">
        <f>+Download!S253/'Per $100K GDP'!S$313*100</f>
        <v>80.636653743703363</v>
      </c>
      <c r="T248" s="221">
        <f>+Download!T253/'Per $100K GDP'!T$313*100</f>
        <v>76.043768722660204</v>
      </c>
      <c r="U248" s="221">
        <f>+Download!U253/'Per $100K GDP'!U$313*100</f>
        <v>74.46482459449264</v>
      </c>
      <c r="V248" s="221">
        <f>+Download!V253/'Per $100K GDP'!V$313*100</f>
        <v>74.619198642069065</v>
      </c>
      <c r="W248" s="221">
        <f>+Download!W253/'Per $100K GDP'!W$313*100</f>
        <v>78.092634456653172</v>
      </c>
      <c r="X248" s="221">
        <f>+Download!X253/'Per $100K GDP'!X$313*100</f>
        <v>76.486470507084988</v>
      </c>
      <c r="Y248" s="221">
        <f>+Download!Y253/'Per $100K GDP'!Y$313*100</f>
        <v>78.545330632489623</v>
      </c>
      <c r="Z248" s="221">
        <f>+Download!Z253/'Per $100K GDP'!Z$313*100</f>
        <v>84.022101885647572</v>
      </c>
      <c r="AA248" s="221">
        <f>+Download!AA253/'Per $100K GDP'!AA$313*100</f>
        <v>87.263068723306631</v>
      </c>
      <c r="AB248" s="221">
        <f>+Download!AB253/'Per $100K GDP'!AB$313*100</f>
        <v>86.395446950019021</v>
      </c>
      <c r="AC248" s="221">
        <f>+Download!AC253/'Per $100K GDP'!AC$313*100</f>
        <v>82.691308024734468</v>
      </c>
      <c r="AD248" s="221">
        <f>+Download!AD253/'Per $100K GDP'!AD$313*100</f>
        <v>81.529006847062774</v>
      </c>
      <c r="AE248" s="221">
        <f>+Download!AE253/'Per $100K GDP'!AE$313*100</f>
        <v>84.549916567175643</v>
      </c>
      <c r="AF248" s="221">
        <f>+Download!AF253/'Per $100K GDP'!AF$313*100</f>
        <v>88.216154659580809</v>
      </c>
      <c r="AG248" s="221">
        <f>+Download!AG253/'Per $100K GDP'!AG$313*100</f>
        <v>92.767055624158829</v>
      </c>
      <c r="AH248" s="221">
        <f>+Download!AH253/'Per $100K GDP'!AH$313*100</f>
        <v>97.942359022873944</v>
      </c>
      <c r="AI248" s="221">
        <f>+Download!AI253/'Per $100K GDP'!AI$313*100</f>
        <v>98.028506034124007</v>
      </c>
      <c r="AJ248" s="221">
        <f>+Download!AJ253/'Per $100K GDP'!AJ$313*100</f>
        <v>101.15184944841013</v>
      </c>
      <c r="AK248" s="221">
        <f>+Download!AK253/'Per $100K GDP'!AK$313*100</f>
        <v>89.038452260336769</v>
      </c>
      <c r="AL248" s="221">
        <f>+Download!AL253/'Per $100K GDP'!AL$313*100</f>
        <v>82.486662027371835</v>
      </c>
      <c r="AM248" s="221"/>
      <c r="AN248" s="221">
        <f>+Download!AN253/'Per $100K GDP'!AN$313*100</f>
        <v>98.593272171253815</v>
      </c>
      <c r="AO248" s="222">
        <f>+Download!AO253/'Per $100K GDP'!AO$313*100</f>
        <v>81.899236532540797</v>
      </c>
    </row>
    <row r="249" spans="1:41">
      <c r="A249" s="99" t="s">
        <v>125</v>
      </c>
      <c r="B249" s="221">
        <f>+Download!B254/'Per $100K GDP'!B$313*100</f>
        <v>13.475550873496623</v>
      </c>
      <c r="C249" s="221">
        <f>+Download!C254/'Per $100K GDP'!C$313*100</f>
        <v>13.112840466926071</v>
      </c>
      <c r="D249" s="221">
        <f>+Download!D254/'Per $100K GDP'!D$313*100</f>
        <v>12.228260869565217</v>
      </c>
      <c r="E249" s="221">
        <f>+Download!E254/'Per $100K GDP'!E$313*100</f>
        <v>11.502676523069079</v>
      </c>
      <c r="F249" s="221">
        <f>+Download!F254/'Per $100K GDP'!F$313*100</f>
        <v>10.984036935332991</v>
      </c>
      <c r="G249" s="221">
        <f>+Download!G254/'Per $100K GDP'!G$313*100</f>
        <v>11.804241619835643</v>
      </c>
      <c r="H249" s="221">
        <f>+Download!H254/'Per $100K GDP'!H$313*100</f>
        <v>12.497470147743371</v>
      </c>
      <c r="I249" s="221">
        <f>+Download!I254/'Per $100K GDP'!I$313*100</f>
        <v>12.574934432371677</v>
      </c>
      <c r="J249" s="221">
        <f>+Download!J254/'Per $100K GDP'!J$313*100</f>
        <v>13.535856793280571</v>
      </c>
      <c r="K249" s="221">
        <f>+Download!K254/'Per $100K GDP'!K$313*100</f>
        <v>14.868566887638806</v>
      </c>
      <c r="L249" s="221">
        <f>+Download!L254/'Per $100K GDP'!L$313*100</f>
        <v>18.040387189385267</v>
      </c>
      <c r="M249" s="221">
        <f>+Download!M254/'Per $100K GDP'!M$313*100</f>
        <v>18.74326750448833</v>
      </c>
      <c r="N249" s="221">
        <f>+Download!N254/'Per $100K GDP'!N$313*100</f>
        <v>21.827342508369117</v>
      </c>
      <c r="O249" s="221">
        <f>+Download!O254/'Per $100K GDP'!O$313*100</f>
        <v>26.186150799495916</v>
      </c>
      <c r="P249" s="221">
        <f>+Download!P254/'Per $100K GDP'!P$313*100</f>
        <v>32.853124465787062</v>
      </c>
      <c r="Q249" s="221">
        <f>+Download!Q254/'Per $100K GDP'!Q$313*100</f>
        <v>31.258738171275517</v>
      </c>
      <c r="R249" s="221">
        <f>+Download!R254/'Per $100K GDP'!R$313*100</f>
        <v>32.162605240490151</v>
      </c>
      <c r="S249" s="221">
        <f>+Download!S254/'Per $100K GDP'!S$313*100</f>
        <v>36.250230767202048</v>
      </c>
      <c r="T249" s="221">
        <f>+Download!T254/'Per $100K GDP'!T$313*100</f>
        <v>37.764937392677638</v>
      </c>
      <c r="U249" s="221">
        <f>+Download!U254/'Per $100K GDP'!U$313*100</f>
        <v>34.644945303658993</v>
      </c>
      <c r="V249" s="221">
        <f>+Download!V254/'Per $100K GDP'!V$313*100</f>
        <v>29.950417653102253</v>
      </c>
      <c r="W249" s="221">
        <f>+Download!W254/'Per $100K GDP'!W$313*100</f>
        <v>33.689080489984754</v>
      </c>
      <c r="X249" s="221">
        <f>+Download!X254/'Per $100K GDP'!X$313*100</f>
        <v>36.528645474074217</v>
      </c>
      <c r="Y249" s="221">
        <f>+Download!Y254/'Per $100K GDP'!Y$313*100</f>
        <v>39.812203017624896</v>
      </c>
      <c r="Z249" s="221">
        <f>+Download!Z254/'Per $100K GDP'!Z$313*100</f>
        <v>43.633755941490683</v>
      </c>
      <c r="AA249" s="221">
        <f>+Download!AA254/'Per $100K GDP'!AA$313*100</f>
        <v>40.415093007659458</v>
      </c>
      <c r="AB249" s="221">
        <f>+Download!AB254/'Per $100K GDP'!AB$313*100</f>
        <v>39.293218404116274</v>
      </c>
      <c r="AC249" s="221">
        <f>+Download!AC254/'Per $100K GDP'!AC$313*100</f>
        <v>37.590484835788935</v>
      </c>
      <c r="AD249" s="221">
        <f>+Download!AD254/'Per $100K GDP'!AD$313*100</f>
        <v>36.91714104072431</v>
      </c>
      <c r="AE249" s="221">
        <f>+Download!AE254/'Per $100K GDP'!AE$313*100</f>
        <v>36.110005655279309</v>
      </c>
      <c r="AF249" s="221">
        <f>+Download!AF254/'Per $100K GDP'!AF$313*100</f>
        <v>38.332745858301024</v>
      </c>
      <c r="AG249" s="221">
        <f>+Download!AG254/'Per $100K GDP'!AG$313*100</f>
        <v>41.686900781152438</v>
      </c>
      <c r="AH249" s="221">
        <f>+Download!AH254/'Per $100K GDP'!AH$313*100</f>
        <v>42.754333209446905</v>
      </c>
      <c r="AI249" s="221">
        <f>+Download!AI254/'Per $100K GDP'!AI$313*100</f>
        <v>42.563982521847684</v>
      </c>
      <c r="AJ249" s="221">
        <f>+Download!AJ254/'Per $100K GDP'!AJ$313*100</f>
        <v>42.136724404732192</v>
      </c>
      <c r="AK249" s="221">
        <f>+Download!AK254/'Per $100K GDP'!AK$313*100</f>
        <v>40.774111062864868</v>
      </c>
      <c r="AL249" s="221">
        <f>+Download!AL254/'Per $100K GDP'!AL$313*100</f>
        <v>39.149849222918114</v>
      </c>
      <c r="AM249" s="221"/>
      <c r="AN249" s="221">
        <f>+Download!AN254/'Per $100K GDP'!AN$313*100</f>
        <v>38.226299694189606</v>
      </c>
      <c r="AO249" s="222">
        <f>+Download!AO254/'Per $100K GDP'!AO$313*100</f>
        <v>34.640778772401269</v>
      </c>
    </row>
    <row r="250" spans="1:41">
      <c r="A250" s="99" t="s">
        <v>139</v>
      </c>
      <c r="B250" s="221">
        <f>+Download!B255/'Per $100K GDP'!B$313*100</f>
        <v>31.998946536739538</v>
      </c>
      <c r="C250" s="221">
        <f>+Download!C255/'Per $100K GDP'!C$313*100</f>
        <v>27.626459143968873</v>
      </c>
      <c r="D250" s="221">
        <f>+Download!D255/'Per $100K GDP'!D$313*100</f>
        <v>23.455377574370708</v>
      </c>
      <c r="E250" s="221">
        <f>+Download!E255/'Per $100K GDP'!E$313*100</f>
        <v>15.071373948508793</v>
      </c>
      <c r="F250" s="221">
        <f>+Download!F255/'Per $100K GDP'!F$313*100</f>
        <v>8.8717221400766455</v>
      </c>
      <c r="G250" s="221">
        <f>+Download!G255/'Per $100K GDP'!G$313*100</f>
        <v>4.7160486854367285</v>
      </c>
      <c r="H250" s="221">
        <f>+Download!H255/'Per $100K GDP'!H$313*100</f>
        <v>3.4405990690143695</v>
      </c>
      <c r="I250" s="221">
        <f>+Download!I255/'Per $100K GDP'!I$313*100</f>
        <v>3.5125515174222555</v>
      </c>
      <c r="J250" s="221">
        <f>+Download!J255/'Per $100K GDP'!J$313*100</f>
        <v>3.9902118559996467</v>
      </c>
      <c r="K250" s="221">
        <f>+Download!K255/'Per $100K GDP'!K$313*100</f>
        <v>5.228047428846275</v>
      </c>
      <c r="L250" s="221">
        <f>+Download!L255/'Per $100K GDP'!L$313*100</f>
        <v>6.8281895598533477</v>
      </c>
      <c r="M250" s="221">
        <f>+Download!M255/'Per $100K GDP'!M$313*100</f>
        <v>8.1687612208258535</v>
      </c>
      <c r="N250" s="221">
        <f>+Download!N255/'Per $100K GDP'!N$313*100</f>
        <v>8.0647888276468382</v>
      </c>
      <c r="O250" s="221">
        <f>+Download!O255/'Per $100K GDP'!O$313*100</f>
        <v>10.85088623754112</v>
      </c>
      <c r="P250" s="221">
        <f>+Download!P255/'Per $100K GDP'!P$313*100</f>
        <v>12.354888339782741</v>
      </c>
      <c r="Q250" s="221">
        <f>+Download!Q255/'Per $100K GDP'!Q$313*100</f>
        <v>12.09730827532414</v>
      </c>
      <c r="R250" s="221">
        <f>+Download!R255/'Per $100K GDP'!R$313*100</f>
        <v>11.934202117313623</v>
      </c>
      <c r="S250" s="221">
        <f>+Download!S255/'Per $100K GDP'!S$313*100</f>
        <v>13.160323865284701</v>
      </c>
      <c r="T250" s="221">
        <f>+Download!T255/'Per $100K GDP'!T$313*100</f>
        <v>18.725793715453165</v>
      </c>
      <c r="U250" s="221">
        <f>+Download!U255/'Per $100K GDP'!U$313*100</f>
        <v>33.395416823840058</v>
      </c>
      <c r="V250" s="221">
        <f>+Download!V255/'Per $100K GDP'!V$313*100</f>
        <v>39.922723008889086</v>
      </c>
      <c r="W250" s="221">
        <f>+Download!W255/'Per $100K GDP'!W$313*100</f>
        <v>46.748330792282218</v>
      </c>
      <c r="X250" s="221">
        <f>+Download!X255/'Per $100K GDP'!X$313*100</f>
        <v>48.373110502355097</v>
      </c>
      <c r="Y250" s="221">
        <f>+Download!Y255/'Per $100K GDP'!Y$313*100</f>
        <v>48.795032466917817</v>
      </c>
      <c r="Z250" s="221">
        <f>+Download!Z255/'Per $100K GDP'!Z$313*100</f>
        <v>53.029815480513754</v>
      </c>
      <c r="AA250" s="221">
        <f>+Download!AA255/'Per $100K GDP'!AA$313*100</f>
        <v>45.233136846563838</v>
      </c>
      <c r="AB250" s="221">
        <f>+Download!AB255/'Per $100K GDP'!AB$313*100</f>
        <v>93.071157950465718</v>
      </c>
      <c r="AC250" s="221">
        <f>+Download!AC255/'Per $100K GDP'!AC$313*100</f>
        <v>35.720658861500979</v>
      </c>
      <c r="AD250" s="221">
        <f>+Download!AD255/'Per $100K GDP'!AD$313*100</f>
        <v>34.841830657595708</v>
      </c>
      <c r="AE250" s="221">
        <f>+Download!AE255/'Per $100K GDP'!AE$313*100</f>
        <v>30.336035300113807</v>
      </c>
      <c r="AF250" s="221">
        <f>+Download!AF255/'Per $100K GDP'!AF$313*100</f>
        <v>26.124562783004802</v>
      </c>
      <c r="AG250" s="221">
        <f>+Download!AG255/'Per $100K GDP'!AG$313*100</f>
        <v>32.023087702745826</v>
      </c>
      <c r="AH250" s="221">
        <f>+Download!AH255/'Per $100K GDP'!AH$313*100</f>
        <v>32.76683447646721</v>
      </c>
      <c r="AI250" s="221">
        <f>+Download!AI255/'Per $100K GDP'!AI$313*100</f>
        <v>30.118601747815227</v>
      </c>
      <c r="AJ250" s="221">
        <f>+Download!AJ255/'Per $100K GDP'!AJ$313*100</f>
        <v>27.055358658213947</v>
      </c>
      <c r="AK250" s="221">
        <f>+Download!AK255/'Per $100K GDP'!AK$313*100</f>
        <v>22.802383364693394</v>
      </c>
      <c r="AL250" s="221">
        <f>+Download!AL255/'Per $100K GDP'!AL$313*100</f>
        <v>19.57782417072605</v>
      </c>
      <c r="AM250" s="221"/>
      <c r="AN250" s="221">
        <f>+Download!AN255/'Per $100K GDP'!AN$313*100</f>
        <v>30.319710870169587</v>
      </c>
      <c r="AO250" s="222">
        <f>+Download!AO255/'Per $100K GDP'!AO$313*100</f>
        <v>23.807193322774108</v>
      </c>
    </row>
    <row r="251" spans="1:41" ht="16">
      <c r="A251" s="205" t="s">
        <v>140</v>
      </c>
      <c r="B251" s="201">
        <f>+Download!B256/'Per $100K GDP'!B$313*100</f>
        <v>525.01975243613379</v>
      </c>
      <c r="C251" s="201">
        <f>+Download!C256/'Per $100K GDP'!C$313*100</f>
        <v>476.30350194552528</v>
      </c>
      <c r="D251" s="201">
        <f>+Download!D256/'Per $100K GDP'!D$313*100</f>
        <v>463.9230549199084</v>
      </c>
      <c r="E251" s="201">
        <f>+Download!E256/'Per $100K GDP'!E$313*100</f>
        <v>362.38210553148099</v>
      </c>
      <c r="F251" s="201">
        <f>+Download!F256/'Per $100K GDP'!F$313*100</f>
        <v>327.74072844684514</v>
      </c>
      <c r="G251" s="201">
        <f>+Download!G256/'Per $100K GDP'!G$313*100</f>
        <v>315.74934342435967</v>
      </c>
      <c r="H251" s="201">
        <f>+Download!H256/'Per $100K GDP'!H$313*100</f>
        <v>297.15644606354988</v>
      </c>
      <c r="I251" s="201">
        <f>+Download!I256/'Per $100K GDP'!I$313*100</f>
        <v>269.64687148744855</v>
      </c>
      <c r="J251" s="201">
        <f>+Download!J256/'Per $100K GDP'!J$313*100</f>
        <v>275.36870880271596</v>
      </c>
      <c r="K251" s="201">
        <f>+Download!K256/'Per $100K GDP'!K$313*100</f>
        <v>156.56956439908825</v>
      </c>
      <c r="L251" s="201">
        <f>+Download!L256/'Per $100K GDP'!L$313*100</f>
        <v>182.32430020756144</v>
      </c>
      <c r="M251" s="201">
        <f>+Download!M256/'Per $100K GDP'!M$313*100</f>
        <v>167.27109515260324</v>
      </c>
      <c r="N251" s="201">
        <f>+Download!N256/'Per $100K GDP'!N$313*100</f>
        <v>176.88432015689986</v>
      </c>
      <c r="O251" s="201">
        <f>+Download!O256/'Per $100K GDP'!O$313*100</f>
        <v>189.32587028035545</v>
      </c>
      <c r="P251" s="201">
        <f>+Download!P256/'Per $100K GDP'!P$313*100</f>
        <v>200.21135406468056</v>
      </c>
      <c r="Q251" s="201">
        <f>+Download!Q256/'Per $100K GDP'!Q$313*100</f>
        <v>190.4958130362478</v>
      </c>
      <c r="R251" s="201">
        <f>+Download!R256/'Per $100K GDP'!R$313*100</f>
        <v>155.03348245297173</v>
      </c>
      <c r="S251" s="201">
        <f>+Download!S256/'Per $100K GDP'!S$313*100</f>
        <v>181.96323548803969</v>
      </c>
      <c r="T251" s="201">
        <f>+Download!T256/'Per $100K GDP'!T$313*100</f>
        <v>147.33715202486746</v>
      </c>
      <c r="U251" s="201">
        <f>+Download!U256/'Per $100K GDP'!U$313*100</f>
        <v>147.90409279517164</v>
      </c>
      <c r="V251" s="201">
        <f>+Download!V256/'Per $100K GDP'!V$313*100</f>
        <v>173.58288292312506</v>
      </c>
      <c r="W251" s="201">
        <f>+Download!W256/'Per $100K GDP'!W$313*100</f>
        <v>161.53724830450557</v>
      </c>
      <c r="X251" s="201">
        <f>+Download!X256/'Per $100K GDP'!X$313*100</f>
        <v>128.22963678287772</v>
      </c>
      <c r="Y251" s="201">
        <f>+Download!Y256/'Per $100K GDP'!Y$313*100</f>
        <v>135.90670730552978</v>
      </c>
      <c r="Z251" s="201">
        <f>+Download!Z256/'Per $100K GDP'!Z$313*100</f>
        <v>155.84403644420746</v>
      </c>
      <c r="AA251" s="201">
        <f>+Download!AA256/'Per $100K GDP'!AA$313*100</f>
        <v>204.40506865271257</v>
      </c>
      <c r="AB251" s="201">
        <f>+Download!AB256/'Per $100K GDP'!AB$313*100</f>
        <v>184.78566583392617</v>
      </c>
      <c r="AC251" s="201">
        <f>+Download!AC256/'Per $100K GDP'!AC$313*100</f>
        <v>131.87316217830846</v>
      </c>
      <c r="AD251" s="201">
        <f>+Download!AD256/'Per $100K GDP'!AD$313*100</f>
        <v>132.82717195115711</v>
      </c>
      <c r="AE251" s="201">
        <f>+Download!AE256/'Per $100K GDP'!AE$313*100</f>
        <v>121.65832338423085</v>
      </c>
      <c r="AF251" s="201">
        <f>+Download!AF256/'Per $100K GDP'!AF$313*100</f>
        <v>137.76063555760419</v>
      </c>
      <c r="AG251" s="201">
        <f>+Download!AG256/'Per $100K GDP'!AG$313*100</f>
        <v>152.74097095999889</v>
      </c>
      <c r="AH251" s="201">
        <f>+Download!AH256/'Per $100K GDP'!AH$313*100</f>
        <v>155.51576173260804</v>
      </c>
      <c r="AI251" s="201">
        <f>+Download!AI256/'Per $100K GDP'!AI$313*100</f>
        <v>178.65688722430295</v>
      </c>
      <c r="AJ251" s="201">
        <f>+Download!AJ256/'Per $100K GDP'!AJ$313*100</f>
        <v>174.96755353666452</v>
      </c>
      <c r="AK251" s="201">
        <f>+Download!AK256/'Per $100K GDP'!AK$313*100</f>
        <v>167.27577555845033</v>
      </c>
      <c r="AL251" s="201">
        <f>+Download!AL256/'Per $100K GDP'!AL$313*100</f>
        <v>156.07167710508003</v>
      </c>
      <c r="AM251" s="201"/>
      <c r="AN251" s="201">
        <f>+Download!AN256/'Per $100K GDP'!AN$313*100</f>
        <v>126.82791214901306</v>
      </c>
      <c r="AO251" s="218">
        <f>+Download!AO256/'Per $100K GDP'!AO$313*100</f>
        <v>124.12574967521488</v>
      </c>
    </row>
    <row r="252" spans="1:41">
      <c r="A252" s="99" t="s">
        <v>141</v>
      </c>
      <c r="B252" s="221">
        <f>+Download!B257/'Per $100K GDP'!B$313*100</f>
        <v>39.899920990255467</v>
      </c>
      <c r="C252" s="221">
        <f>+Download!C257/'Per $100K GDP'!C$313*100</f>
        <v>35.836575875486382</v>
      </c>
      <c r="D252" s="221">
        <f>+Download!D257/'Per $100K GDP'!D$313*100</f>
        <v>37.113844393592679</v>
      </c>
      <c r="E252" s="221">
        <f>+Download!E257/'Per $100K GDP'!E$313*100</f>
        <v>33.169768034667349</v>
      </c>
      <c r="F252" s="221">
        <f>+Download!F257/'Per $100K GDP'!F$313*100</f>
        <v>35.637768188539184</v>
      </c>
      <c r="G252" s="221">
        <f>+Download!G257/'Per $100K GDP'!G$313*100</f>
        <v>33.77481573522352</v>
      </c>
      <c r="H252" s="221">
        <f>+Download!H257/'Per $100K GDP'!H$313*100</f>
        <v>33.368751264926125</v>
      </c>
      <c r="I252" s="221">
        <f>+Download!I257/'Per $100K GDP'!I$313*100</f>
        <v>31.730048707381041</v>
      </c>
      <c r="J252" s="221">
        <f>+Download!J257/'Per $100K GDP'!J$313*100</f>
        <v>30.488745838936527</v>
      </c>
      <c r="K252" s="221">
        <f>+Download!K257/'Per $100K GDP'!K$313*100</f>
        <v>30.197201949016083</v>
      </c>
      <c r="L252" s="221">
        <f>+Download!L257/'Per $100K GDP'!L$313*100</f>
        <v>31.017827006265637</v>
      </c>
      <c r="M252" s="221">
        <f>+Download!M257/'Per $100K GDP'!M$313*100</f>
        <v>31.885098743267505</v>
      </c>
      <c r="N252" s="221">
        <f>+Download!N257/'Per $100K GDP'!N$313*100</f>
        <v>29.739965509079227</v>
      </c>
      <c r="O252" s="221">
        <f>+Download!O257/'Per $100K GDP'!O$313*100</f>
        <v>30.621430091160533</v>
      </c>
      <c r="P252" s="221">
        <f>+Download!P257/'Per $100K GDP'!P$313*100</f>
        <v>32.38690226428583</v>
      </c>
      <c r="Q252" s="221">
        <f>+Download!Q257/'Per $100K GDP'!Q$313*100</f>
        <v>31.199870491103628</v>
      </c>
      <c r="R252" s="221">
        <f>+Download!R257/'Per $100K GDP'!R$313*100</f>
        <v>28.230848314762842</v>
      </c>
      <c r="S252" s="221">
        <f>+Download!S257/'Per $100K GDP'!S$313*100</f>
        <v>26.320647730569402</v>
      </c>
      <c r="T252" s="221">
        <f>+Download!T257/'Per $100K GDP'!T$313*100</f>
        <v>24.65437499216625</v>
      </c>
      <c r="U252" s="221">
        <f>+Download!U257/'Per $100K GDP'!U$313*100</f>
        <v>22.691908713692943</v>
      </c>
      <c r="V252" s="221">
        <f>+Download!V257/'Per $100K GDP'!V$313*100</f>
        <v>22.412560861214097</v>
      </c>
      <c r="W252" s="221">
        <f>+Download!W257/'Per $100K GDP'!W$313*100</f>
        <v>22.02828452762736</v>
      </c>
      <c r="X252" s="221">
        <f>+Download!X257/'Per $100K GDP'!X$313*100</f>
        <v>21.944778384344023</v>
      </c>
      <c r="Y252" s="221">
        <f>+Download!Y257/'Per $100K GDP'!Y$313*100</f>
        <v>21.912803134998011</v>
      </c>
      <c r="Z252" s="221">
        <f>+Download!Z257/'Per $100K GDP'!Z$313*100</f>
        <v>24.262427713778742</v>
      </c>
      <c r="AA252" s="221">
        <f>+Download!AA257/'Per $100K GDP'!AA$313*100</f>
        <v>25.12265716000141</v>
      </c>
      <c r="AB252" s="221">
        <f>+Download!AB257/'Per $100K GDP'!AB$313*100</f>
        <v>26.429859537084528</v>
      </c>
      <c r="AC252" s="221">
        <f>+Download!AC257/'Per $100K GDP'!AC$313*100</f>
        <v>26.844804444134102</v>
      </c>
      <c r="AD252" s="221">
        <f>+Download!AD257/'Per $100K GDP'!AD$313*100</f>
        <v>25.247173851089173</v>
      </c>
      <c r="AE252" s="221">
        <f>+Download!AE257/'Per $100K GDP'!AE$313*100</f>
        <v>24.806428865662681</v>
      </c>
      <c r="AF252" s="221">
        <f>+Download!AF257/'Per $100K GDP'!AF$313*100</f>
        <v>24.856972424825791</v>
      </c>
      <c r="AG252" s="221">
        <f>+Download!AG257/'Per $100K GDP'!AG$313*100</f>
        <v>26.5217210328417</v>
      </c>
      <c r="AH252" s="221">
        <f>+Download!AH257/'Per $100K GDP'!AH$313*100</f>
        <v>27.705510693651387</v>
      </c>
      <c r="AI252" s="221">
        <f>+Download!AI257/'Per $100K GDP'!AI$313*100</f>
        <v>25.84009571369122</v>
      </c>
      <c r="AJ252" s="221">
        <f>+Download!AJ257/'Per $100K GDP'!AJ$313*100</f>
        <v>24.384765137523086</v>
      </c>
      <c r="AK252" s="221">
        <f>+Download!AK257/'Per $100K GDP'!AK$313*100</f>
        <v>22.488782747141411</v>
      </c>
      <c r="AL252" s="221">
        <f>+Download!AL257/'Per $100K GDP'!AL$313*100</f>
        <v>20.691254929250753</v>
      </c>
      <c r="AM252" s="221"/>
      <c r="AN252" s="221">
        <f>+Download!AN257/'Per $100K GDP'!AN$313*100</f>
        <v>24.197942730052819</v>
      </c>
      <c r="AO252" s="222">
        <f>+Download!AO257/'Per $100K GDP'!AO$313*100</f>
        <v>19.807442472993895</v>
      </c>
    </row>
    <row r="253" spans="1:41">
      <c r="A253" s="99" t="s">
        <v>142</v>
      </c>
      <c r="B253" s="221">
        <f>+Download!B258/'Per $100K GDP'!B$313*100</f>
        <v>3.2042840839259066</v>
      </c>
      <c r="C253" s="221">
        <f>+Download!C258/'Per $100K GDP'!C$313*100</f>
        <v>3.1517509727626458</v>
      </c>
      <c r="D253" s="221">
        <f>+Download!D258/'Per $100K GDP'!D$313*100</f>
        <v>3.4682494279176197</v>
      </c>
      <c r="E253" s="221">
        <f>+Download!E258/'Per $100K GDP'!E$313*100</f>
        <v>3.1863369869997453</v>
      </c>
      <c r="F253" s="221">
        <f>+Download!F258/'Per $100K GDP'!F$313*100</f>
        <v>2.8968888620658442</v>
      </c>
      <c r="G253" s="221">
        <f>+Download!G258/'Per $100K GDP'!G$313*100</f>
        <v>2.7110219988139281</v>
      </c>
      <c r="H253" s="221">
        <f>+Download!H258/'Per $100K GDP'!H$313*100</f>
        <v>2.4539566889293667</v>
      </c>
      <c r="I253" s="221">
        <f>+Download!I258/'Per $100K GDP'!I$313*100</f>
        <v>2.6461221431247659</v>
      </c>
      <c r="J253" s="221">
        <f>+Download!J258/'Per $100K GDP'!J$313*100</f>
        <v>2.4029452613478539</v>
      </c>
      <c r="K253" s="221">
        <f>+Download!K258/'Per $100K GDP'!K$313*100</f>
        <v>2.3212530584077462</v>
      </c>
      <c r="L253" s="221">
        <f>+Download!L258/'Per $100K GDP'!L$313*100</f>
        <v>2.3859866927896647</v>
      </c>
      <c r="M253" s="221">
        <f>+Download!M258/'Per $100K GDP'!M$313*100</f>
        <v>2.3159784560143626</v>
      </c>
      <c r="N253" s="221">
        <f>+Download!N258/'Per $100K GDP'!N$313*100</f>
        <v>2.7051702566530276</v>
      </c>
      <c r="O253" s="221">
        <f>+Download!O258/'Per $100K GDP'!O$313*100</f>
        <v>3.10960540744014</v>
      </c>
      <c r="P253" s="221">
        <f>+Download!P258/'Per $100K GDP'!P$313*100</f>
        <v>2.9216591294077427</v>
      </c>
      <c r="Q253" s="221">
        <f>+Download!Q258/'Per $100K GDP'!Q$313*100</f>
        <v>2.8845163284227877</v>
      </c>
      <c r="R253" s="221">
        <f>+Download!R258/'Per $100K GDP'!R$313*100</f>
        <v>3.2232070910555999</v>
      </c>
      <c r="S253" s="221">
        <f>+Download!S258/'Per $100K GDP'!S$313*100</f>
        <v>2.8615133053775352</v>
      </c>
      <c r="T253" s="221">
        <f>+Download!T258/'Per $100K GDP'!T$313*100</f>
        <v>2.5569356880538461</v>
      </c>
      <c r="U253" s="221">
        <f>+Download!U258/'Per $100K GDP'!U$313*100</f>
        <v>2.6287250094304033</v>
      </c>
      <c r="V253" s="221">
        <f>+Download!V258/'Per $100K GDP'!V$313*100</f>
        <v>3.0374771072497433</v>
      </c>
      <c r="W253" s="221">
        <f>+Download!W258/'Per $100K GDP'!W$313*100</f>
        <v>4.6895536512275902</v>
      </c>
      <c r="X253" s="221">
        <f>+Download!X258/'Per $100K GDP'!X$313*100</f>
        <v>4.4934076979168713</v>
      </c>
      <c r="Y253" s="221">
        <f>+Download!Y258/'Per $100K GDP'!Y$313*100</f>
        <v>4.3257671847490675</v>
      </c>
      <c r="Z253" s="221">
        <f>+Download!Z258/'Per $100K GDP'!Z$313*100</f>
        <v>5.8748356608960268</v>
      </c>
      <c r="AA253" s="221">
        <f>+Download!AA258/'Per $100K GDP'!AA$313*100</f>
        <v>6.2299248173378983</v>
      </c>
      <c r="AB253" s="221">
        <f>+Download!AB258/'Per $100K GDP'!AB$313*100</f>
        <v>4.1609450225832605</v>
      </c>
      <c r="AC253" s="221">
        <f>+Download!AC258/'Per $100K GDP'!AC$313*100</f>
        <v>4.4146513666798564</v>
      </c>
      <c r="AD253" s="221">
        <f>+Download!AD258/'Per $100K GDP'!AD$313*100</f>
        <v>3.8144789436377851</v>
      </c>
      <c r="AE253" s="221">
        <f>+Download!AE258/'Per $100K GDP'!AE$313*100</f>
        <v>3.4210948900013265</v>
      </c>
      <c r="AF253" s="221">
        <f>+Download!AF258/'Per $100K GDP'!AF$313*100</f>
        <v>3.5587429841924028</v>
      </c>
      <c r="AG253" s="221">
        <f>+Download!AG258/'Per $100K GDP'!AG$313*100</f>
        <v>3.7115147142480542</v>
      </c>
      <c r="AH253" s="221">
        <f>+Download!AH258/'Per $100K GDP'!AH$313*100</f>
        <v>3.5679291820116905</v>
      </c>
      <c r="AI253" s="221">
        <f>+Download!AI258/'Per $100K GDP'!AI$313*100</f>
        <v>2.9000208073241782</v>
      </c>
      <c r="AJ253" s="221">
        <f>+Download!AJ258/'Per $100K GDP'!AJ$313*100</f>
        <v>3.9185344182099535</v>
      </c>
      <c r="AK253" s="221">
        <f>+Download!AK258/'Per $100K GDP'!AK$313*100</f>
        <v>2.8827133690355575</v>
      </c>
      <c r="AL253" s="221">
        <f>+Download!AL258/'Per $100K GDP'!AL$313*100</f>
        <v>2.8067733704476918</v>
      </c>
      <c r="AM253" s="221"/>
      <c r="AN253" s="221">
        <f>+Download!AN258/'Per $100K GDP'!AN$313*100</f>
        <v>2.8579371698637757</v>
      </c>
      <c r="AO253" s="222">
        <f>+Download!AO258/'Per $100K GDP'!AO$313*100</f>
        <v>2.4203164207791286</v>
      </c>
    </row>
    <row r="254" spans="1:41">
      <c r="A254" s="99" t="s">
        <v>143</v>
      </c>
      <c r="B254" s="221">
        <f>+Download!B259/'Per $100K GDP'!B$313*100</f>
        <v>87.261873408831534</v>
      </c>
      <c r="C254" s="221">
        <f>+Download!C259/'Per $100K GDP'!C$313*100</f>
        <v>84.163424124513625</v>
      </c>
      <c r="D254" s="221">
        <f>+Download!D259/'Per $100K GDP'!D$313*100</f>
        <v>93.070652173913032</v>
      </c>
      <c r="E254" s="221">
        <f>+Download!E259/'Per $100K GDP'!E$313*100</f>
        <v>82.876625031863369</v>
      </c>
      <c r="F254" s="221">
        <f>+Download!F259/'Per $100K GDP'!F$313*100</f>
        <v>77.763360391079999</v>
      </c>
      <c r="G254" s="221">
        <f>+Download!G259/'Per $100K GDP'!G$313*100</f>
        <v>85.82079014995341</v>
      </c>
      <c r="H254" s="221">
        <f>+Download!H259/'Per $100K GDP'!H$313*100</f>
        <v>81.916616069621526</v>
      </c>
      <c r="I254" s="221">
        <f>+Download!I259/'Per $100K GDP'!I$313*100</f>
        <v>81.49119520419633</v>
      </c>
      <c r="J254" s="221">
        <f>+Download!J259/'Per $100K GDP'!J$313*100</f>
        <v>79.914463966843769</v>
      </c>
      <c r="K254" s="221">
        <f>+Download!K259/'Per $100K GDP'!K$313*100</f>
        <v>81.43206675170957</v>
      </c>
      <c r="L254" s="221">
        <f>+Download!L259/'Per $100K GDP'!L$313*100</f>
        <v>92.781905297666384</v>
      </c>
      <c r="M254" s="221">
        <f>+Download!M259/'Per $100K GDP'!M$313*100</f>
        <v>102.94434470377021</v>
      </c>
      <c r="N254" s="221">
        <f>+Download!N259/'Per $100K GDP'!N$313*100</f>
        <v>98.468197342170214</v>
      </c>
      <c r="O254" s="221">
        <f>+Download!O259/'Per $100K GDP'!O$313*100</f>
        <v>100.35842293906809</v>
      </c>
      <c r="P254" s="221">
        <f>+Download!P259/'Per $100K GDP'!P$313*100</f>
        <v>103.00402505167297</v>
      </c>
      <c r="Q254" s="221">
        <f>+Download!Q259/'Per $100K GDP'!Q$313*100</f>
        <v>103.26862794154439</v>
      </c>
      <c r="R254" s="221">
        <f>+Download!R259/'Per $100K GDP'!R$313*100</f>
        <v>102.39239767706798</v>
      </c>
      <c r="S254" s="221">
        <f>+Download!S259/'Per $100K GDP'!S$313*100</f>
        <v>104.17490835245404</v>
      </c>
      <c r="T254" s="221">
        <f>+Download!T259/'Per $100K GDP'!T$313*100</f>
        <v>93.315618615494529</v>
      </c>
      <c r="U254" s="221">
        <f>+Download!U259/'Per $100K GDP'!U$313*100</f>
        <v>87.030837419841561</v>
      </c>
      <c r="V254" s="221">
        <f>+Download!V259/'Per $100K GDP'!V$313*100</f>
        <v>112.38665296824051</v>
      </c>
      <c r="W254" s="221">
        <f>+Download!W259/'Per $100K GDP'!W$313*100</f>
        <v>99.195625887177329</v>
      </c>
      <c r="X254" s="221">
        <f>+Download!X259/'Per $100K GDP'!X$313*100</f>
        <v>81.640093809739653</v>
      </c>
      <c r="Y254" s="221">
        <f>+Download!Y259/'Per $100K GDP'!Y$313*100</f>
        <v>86.553205989815041</v>
      </c>
      <c r="Z254" s="221">
        <f>+Download!Z259/'Per $100K GDP'!Z$313*100</f>
        <v>93.914626410098464</v>
      </c>
      <c r="AA254" s="221">
        <f>+Download!AA259/'Per $100K GDP'!AA$313*100</f>
        <v>101.0818537997247</v>
      </c>
      <c r="AB254" s="221">
        <f>+Download!AB259/'Per $100K GDP'!AB$313*100</f>
        <v>76.940257763512733</v>
      </c>
      <c r="AC254" s="221">
        <f>+Download!AC259/'Per $100K GDP'!AC$313*100</f>
        <v>73.823212221368777</v>
      </c>
      <c r="AD254" s="221">
        <f>+Download!AD259/'Per $100K GDP'!AD$313*100</f>
        <v>74.265420506112662</v>
      </c>
      <c r="AE254" s="221">
        <f>+Download!AE259/'Per $100K GDP'!AE$313*100</f>
        <v>71.898847300476859</v>
      </c>
      <c r="AF254" s="221">
        <f>+Download!AF259/'Per $100K GDP'!AF$313*100</f>
        <v>71.534123261299854</v>
      </c>
      <c r="AG254" s="221">
        <f>+Download!AG259/'Per $100K GDP'!AG$313*100</f>
        <v>74.591039640364627</v>
      </c>
      <c r="AH254" s="221">
        <f>+Download!AH259/'Per $100K GDP'!AH$313*100</f>
        <v>80.454100077710578</v>
      </c>
      <c r="AI254" s="221">
        <f>+Download!AI259/'Per $100K GDP'!AI$313*100</f>
        <v>75.628121098626707</v>
      </c>
      <c r="AJ254" s="221">
        <f>+Download!AJ259/'Per $100K GDP'!AJ$313*100</f>
        <v>74.782858283831672</v>
      </c>
      <c r="AK254" s="221">
        <f>+Download!AK259/'Per $100K GDP'!AK$313*100</f>
        <v>72.676943117672607</v>
      </c>
      <c r="AL254" s="221">
        <f>+Download!AL259/'Per $100K GDP'!AL$313*100</f>
        <v>67.820691254929258</v>
      </c>
      <c r="AM254" s="221"/>
      <c r="AN254" s="221">
        <f>+Download!AN259/'Per $100K GDP'!AN$313*100</f>
        <v>62.613288851820961</v>
      </c>
      <c r="AO254" s="222">
        <f>+Download!AO259/'Per $100K GDP'!AO$313*100</f>
        <v>68.623089106796456</v>
      </c>
    </row>
    <row r="255" spans="1:41">
      <c r="A255" s="99" t="s">
        <v>144</v>
      </c>
      <c r="B255" s="221">
        <f>+Download!B260/'Per $100K GDP'!B$313*100</f>
        <v>11.456412957598104</v>
      </c>
      <c r="C255" s="221">
        <f>+Download!C260/'Per $100K GDP'!C$313*100</f>
        <v>9.9221789883268485</v>
      </c>
      <c r="D255" s="221">
        <f>+Download!D260/'Per $100K GDP'!D$313*100</f>
        <v>10.118707093821509</v>
      </c>
      <c r="E255" s="221">
        <f>+Download!E260/'Per $100K GDP'!E$313*100</f>
        <v>3.0907468773897526</v>
      </c>
      <c r="F255" s="221">
        <f>+Download!F260/'Per $100K GDP'!F$313*100</f>
        <v>5.854129575424726</v>
      </c>
      <c r="G255" s="221">
        <f>+Download!G260/'Per $100K GDP'!G$313*100</f>
        <v>4.2924514981220527</v>
      </c>
      <c r="H255" s="221">
        <f>+Download!H260/'Per $100K GDP'!H$313*100</f>
        <v>3.7947783849423189</v>
      </c>
      <c r="I255" s="221">
        <f>+Download!I260/'Per $100K GDP'!I$313*100</f>
        <v>0.91326339452978655</v>
      </c>
      <c r="J255" s="221">
        <f>+Download!J260/'Per $100K GDP'!J$313*100</f>
        <v>9.1708736579881389</v>
      </c>
      <c r="K255" s="221">
        <f>+Download!K260/'Per $100K GDP'!K$313*100</f>
        <v>1.8820970743846592</v>
      </c>
      <c r="L255" s="221">
        <f>+Download!L260/'Per $100K GDP'!L$313*100</f>
        <v>-4.5003976644487977</v>
      </c>
      <c r="M255" s="221">
        <f>+Download!M260/'Per $100K GDP'!M$313*100</f>
        <v>-7.7558348294434474</v>
      </c>
      <c r="N255" s="221">
        <f>+Download!N260/'Per $100K GDP'!N$313*100</f>
        <v>-0.55794136543468698</v>
      </c>
      <c r="O255" s="221">
        <f>+Download!O260/'Per $100K GDP'!O$313*100</f>
        <v>9.6070440745650636</v>
      </c>
      <c r="P255" s="221">
        <f>+Download!P260/'Per $100K GDP'!P$313*100</f>
        <v>9.5730958708253677</v>
      </c>
      <c r="Q255" s="221">
        <f>+Download!Q260/'Per $100K GDP'!Q$313*100</f>
        <v>13.598434119707429</v>
      </c>
      <c r="R255" s="221">
        <f>+Download!R260/'Per $100K GDP'!R$313*100</f>
        <v>6.9187807385590032</v>
      </c>
      <c r="S255" s="221">
        <f>+Download!S260/'Per $100K GDP'!S$313*100</f>
        <v>10.747158266740513</v>
      </c>
      <c r="T255" s="221">
        <f>+Download!T260/'Per $100K GDP'!T$313*100</f>
        <v>8.5481869571211906</v>
      </c>
      <c r="U255" s="221">
        <f>+Download!U260/'Per $100K GDP'!U$313*100</f>
        <v>10.903904187099208</v>
      </c>
      <c r="V255" s="221">
        <f>+Download!V260/'Per $100K GDP'!V$313*100</f>
        <v>8.9449233930406038</v>
      </c>
      <c r="W255" s="221">
        <f>+Download!W260/'Per $100K GDP'!W$313*100</f>
        <v>-0.70448451711266491</v>
      </c>
      <c r="X255" s="221">
        <f>+Download!X260/'Per $100K GDP'!X$313*100</f>
        <v>-0.31532685599416643</v>
      </c>
      <c r="Y255" s="221">
        <f>+Download!Y260/'Per $100K GDP'!Y$313*100</f>
        <v>-0.69098688071484005</v>
      </c>
      <c r="Z255" s="221">
        <f>+Download!Z260/'Per $100K GDP'!Z$313*100</f>
        <v>-3.8889757191846943</v>
      </c>
      <c r="AA255" s="221">
        <f>+Download!AA260/'Per $100K GDP'!AA$313*100</f>
        <v>1.7648512230418978</v>
      </c>
      <c r="AB255" s="221">
        <f>+Download!AB260/'Per $100K GDP'!AB$313*100</f>
        <v>1.852985457373062</v>
      </c>
      <c r="AC255" s="221">
        <f>+Download!AC260/'Per $100K GDP'!AC$313*100</f>
        <v>3.6620658085639581</v>
      </c>
      <c r="AD255" s="221">
        <f>+Download!AD260/'Per $100K GDP'!AD$313*100</f>
        <v>2.3895299129684977</v>
      </c>
      <c r="AE255" s="221">
        <f>+Download!AE260/'Per $100K GDP'!AE$313*100</f>
        <v>1.9898204972456695</v>
      </c>
      <c r="AF255" s="221">
        <f>+Download!AF260/'Per $100K GDP'!AF$313*100</f>
        <v>3.8637780971231801</v>
      </c>
      <c r="AG255" s="221">
        <f>+Download!AG260/'Per $100K GDP'!AG$313*100</f>
        <v>3.843325517183966</v>
      </c>
      <c r="AH255" s="221">
        <f>+Download!AH260/'Per $100K GDP'!AH$313*100</f>
        <v>8.06838530932189</v>
      </c>
      <c r="AI255" s="221">
        <f>+Download!AI260/'Per $100K GDP'!AI$313*100</f>
        <v>14.981273408239701</v>
      </c>
      <c r="AJ255" s="221">
        <f>+Download!AJ260/'Per $100K GDP'!AJ$313*100</f>
        <v>14.020615983627016</v>
      </c>
      <c r="AK255" s="221">
        <f>+Download!AK260/'Per $100K GDP'!AK$313*100</f>
        <v>-6.0307811067689489E-2</v>
      </c>
      <c r="AL255" s="221">
        <f>+Download!AL260/'Per $100K GDP'!AL$313*100</f>
        <v>-2.2384597541173741</v>
      </c>
      <c r="AM255" s="221"/>
      <c r="AN255" s="221">
        <f>+Download!AN260/'Per $100K GDP'!AN$313*100</f>
        <v>-3.9588546010564358</v>
      </c>
      <c r="AO255" s="222">
        <f>+Download!AO260/'Per $100K GDP'!AO$313*100</f>
        <v>2.4381128650495629</v>
      </c>
    </row>
    <row r="256" spans="1:41">
      <c r="A256" s="99" t="s">
        <v>145</v>
      </c>
      <c r="B256" s="221">
        <f>+Download!B261/'Per $100K GDP'!B$313*100</f>
        <v>5.6623650250197528</v>
      </c>
      <c r="C256" s="221">
        <f>+Download!C261/'Per $100K GDP'!C$313*100</f>
        <v>4.9416342412451364</v>
      </c>
      <c r="D256" s="221">
        <f>+Download!D261/'Per $100K GDP'!D$313*100</f>
        <v>5.5062929061784889</v>
      </c>
      <c r="E256" s="221">
        <f>+Download!E261/'Per $100K GDP'!E$313*100</f>
        <v>5.0662758093295945</v>
      </c>
      <c r="F256" s="221">
        <f>+Download!F261/'Per $100K GDP'!F$313*100</f>
        <v>4.1039258879266116</v>
      </c>
      <c r="G256" s="221">
        <f>+Download!G261/'Per $100K GDP'!G$313*100</f>
        <v>3.2475784360791851</v>
      </c>
      <c r="H256" s="221">
        <f>+Download!H261/'Per $100K GDP'!H$313*100</f>
        <v>3.5164946367132162</v>
      </c>
      <c r="I256" s="221">
        <f>+Download!I261/'Per $100K GDP'!I$313*100</f>
        <v>3.8403896590483328</v>
      </c>
      <c r="J256" s="221">
        <f>+Download!J261/'Per $100K GDP'!J$313*100</f>
        <v>2.7777165406406383</v>
      </c>
      <c r="K256" s="221">
        <f>+Download!K261/'Per $100K GDP'!K$313*100</f>
        <v>2.9904431293000693</v>
      </c>
      <c r="L256" s="221">
        <f>+Download!L261/'Per $100K GDP'!L$313*100</f>
        <v>2.1920040348392851</v>
      </c>
      <c r="M256" s="221">
        <f>+Download!M261/'Per $100K GDP'!M$313*100</f>
        <v>2.495511669658887</v>
      </c>
      <c r="N256" s="221">
        <f>+Download!N261/'Per $100K GDP'!N$313*100</f>
        <v>3.1109457951509825</v>
      </c>
      <c r="O256" s="221">
        <f>+Download!O261/'Per $100K GDP'!O$313*100</f>
        <v>2.3076545392055774</v>
      </c>
      <c r="P256" s="221">
        <f>+Download!P261/'Per $100K GDP'!P$313*100</f>
        <v>3.3257183707088132</v>
      </c>
      <c r="Q256" s="221">
        <f>+Download!Q261/'Per $100K GDP'!Q$313*100</f>
        <v>2.7962148081649474</v>
      </c>
      <c r="R256" s="221">
        <f>+Download!R261/'Per $100K GDP'!R$313*100</f>
        <v>2.917558142765845</v>
      </c>
      <c r="S256" s="221">
        <f>+Download!S261/'Per $100K GDP'!S$313*100</f>
        <v>1.7670174328137773</v>
      </c>
      <c r="T256" s="221">
        <f>+Download!T261/'Per $100K GDP'!T$313*100</f>
        <v>1.2910018424977752</v>
      </c>
      <c r="U256" s="221">
        <f>+Download!U261/'Per $100K GDP'!U$313*100</f>
        <v>1.6149566201433418</v>
      </c>
      <c r="V256" s="221">
        <f>+Download!V261/'Per $100K GDP'!V$313*100</f>
        <v>1.2953946486800376</v>
      </c>
      <c r="W256" s="221">
        <f>+Download!W261/'Per $100K GDP'!W$313*100</f>
        <v>1.6402923085011303</v>
      </c>
      <c r="X256" s="221">
        <f>+Download!X261/'Per $100K GDP'!X$313*100</f>
        <v>1.8131294219664571</v>
      </c>
      <c r="Y256" s="221">
        <f>+Download!Y261/'Per $100K GDP'!Y$313*100</f>
        <v>1.7416655623497341</v>
      </c>
      <c r="Z256" s="221">
        <f>+Download!Z261/'Per $100K GDP'!Z$313*100</f>
        <v>0.43210841324274379</v>
      </c>
      <c r="AA256" s="221">
        <f>+Download!AA261/'Per $100K GDP'!AA$313*100</f>
        <v>1.7913239913875261</v>
      </c>
      <c r="AB256" s="221">
        <f>+Download!AB261/'Per $100K GDP'!AB$313*100</f>
        <v>1.7950796618301541</v>
      </c>
      <c r="AC256" s="221">
        <f>+Download!AC261/'Per $100K GDP'!AC$313*100</f>
        <v>0.7836200141206775</v>
      </c>
      <c r="AD256" s="221">
        <f>+Download!AD261/'Per $100K GDP'!AD$313*100</f>
        <v>1.1034220699028843</v>
      </c>
      <c r="AE256" s="221">
        <f>+Download!AE261/'Per $100K GDP'!AE$313*100</f>
        <v>-0.13963652612250313</v>
      </c>
      <c r="AF256" s="221">
        <f>+Download!AF261/'Per $100K GDP'!AF$313*100</f>
        <v>-8.134269678154063E-2</v>
      </c>
      <c r="AG256" s="221">
        <f>+Download!AG261/'Per $100K GDP'!AG$313*100</f>
        <v>0.70761588944542342</v>
      </c>
      <c r="AH256" s="221">
        <f>+Download!AH261/'Per $100K GDP'!AH$313*100</f>
        <v>2.2840152718180895</v>
      </c>
      <c r="AI256" s="221">
        <f>+Download!AI261/'Per $100K GDP'!AI$313*100</f>
        <v>0.80628381190178933</v>
      </c>
      <c r="AJ256" s="221">
        <f>+Download!AJ261/'Per $100K GDP'!AJ$313*100</f>
        <v>0.41806020066889632</v>
      </c>
      <c r="AK256" s="221">
        <f>+Download!AK261/'Per $100K GDP'!AK$313*100</f>
        <v>2.2434505717180491</v>
      </c>
      <c r="AL256" s="221">
        <f>+Download!AL261/'Per $100K GDP'!AL$313*100</f>
        <v>1.5541637671073998</v>
      </c>
      <c r="AM256" s="221"/>
      <c r="AN256" s="221">
        <f>+Download!AN261/'Per $100K GDP'!AN$313*100</f>
        <v>1.3344453711426187</v>
      </c>
      <c r="AO256" s="222">
        <f>+Download!AO261/'Per $100K GDP'!AO$313*100</f>
        <v>1.0989304336993468</v>
      </c>
    </row>
    <row r="257" spans="1:41">
      <c r="A257" s="99" t="s">
        <v>146</v>
      </c>
      <c r="B257" s="221">
        <f>+Download!B262/'Per $100K GDP'!B$313*100</f>
        <v>370.55570186989735</v>
      </c>
      <c r="C257" s="221">
        <f>+Download!C262/'Per $100K GDP'!C$313*100</f>
        <v>325.64202334630352</v>
      </c>
      <c r="D257" s="221">
        <f>+Download!D262/'Per $100K GDP'!D$313*100</f>
        <v>306.85068649885585</v>
      </c>
      <c r="E257" s="221">
        <f>+Download!E262/'Per $100K GDP'!E$313*100</f>
        <v>218.39153708896251</v>
      </c>
      <c r="F257" s="221">
        <f>+Download!F262/'Per $100K GDP'!F$313*100</f>
        <v>192.82416488125773</v>
      </c>
      <c r="G257" s="221">
        <f>+Download!G262/'Per $100K GDP'!G$313*100</f>
        <v>182.20327017028609</v>
      </c>
      <c r="H257" s="221">
        <f>+Download!H262/'Per $100K GDP'!H$313*100</f>
        <v>171.22040072859744</v>
      </c>
      <c r="I257" s="221">
        <f>+Download!I262/'Per $100K GDP'!I$313*100</f>
        <v>148.7682652678906</v>
      </c>
      <c r="J257" s="221">
        <f>+Download!J262/'Per $100K GDP'!J$313*100</f>
        <v>141.77377041952337</v>
      </c>
      <c r="K257" s="221">
        <f>+Download!K262/'Per $100K GDP'!K$313*100</f>
        <v>33.89865952863925</v>
      </c>
      <c r="L257" s="221">
        <f>+Download!L262/'Per $100K GDP'!L$313*100</f>
        <v>35.227250683788867</v>
      </c>
      <c r="M257" s="221">
        <f>+Download!M262/'Per $100K GDP'!M$313*100</f>
        <v>37.001795332136446</v>
      </c>
      <c r="N257" s="221">
        <f>+Download!N262/'Per $100K GDP'!N$313*100</f>
        <v>36.536705778919959</v>
      </c>
      <c r="O257" s="221">
        <f>+Download!O262/'Per $100K GDP'!O$313*100</f>
        <v>34.369322924338384</v>
      </c>
      <c r="P257" s="221">
        <f>+Download!P262/'Per $100K GDP'!P$313*100</f>
        <v>28.983480193326805</v>
      </c>
      <c r="Q257" s="221">
        <f>+Download!Q262/'Per $100K GDP'!Q$313*100</f>
        <v>28.477240283153542</v>
      </c>
      <c r="R257" s="221">
        <f>+Download!R262/'Per $100K GDP'!R$313*100</f>
        <v>26.91100058351163</v>
      </c>
      <c r="S257" s="221">
        <f>+Download!S262/'Per $100K GDP'!S$313*100</f>
        <v>29.274467916765566</v>
      </c>
      <c r="T257" s="221">
        <f>+Download!T262/'Per $100K GDP'!T$313*100</f>
        <v>25.807502851484653</v>
      </c>
      <c r="U257" s="221">
        <f>+Download!U262/'Per $100K GDP'!U$313*100</f>
        <v>25.803941908713689</v>
      </c>
      <c r="V257" s="221">
        <f>+Download!V262/'Per $100K GDP'!V$313*100</f>
        <v>24.433823200964845</v>
      </c>
      <c r="W257" s="221">
        <f>+Download!W262/'Per $100K GDP'!W$313*100</f>
        <v>20.587771410546239</v>
      </c>
      <c r="X257" s="221">
        <f>+Download!X262/'Per $100K GDP'!X$313*100</f>
        <v>20.53566149662009</v>
      </c>
      <c r="Y257" s="221">
        <f>+Download!Y262/'Per $100K GDP'!Y$313*100</f>
        <v>21.846544119039056</v>
      </c>
      <c r="Z257" s="221">
        <f>+Download!Z262/'Per $100K GDP'!Z$313*100</f>
        <v>22.092691851538582</v>
      </c>
      <c r="AA257" s="221">
        <f>+Download!AA262/'Per $100K GDP'!AA$313*100</f>
        <v>65.864247643923619</v>
      </c>
      <c r="AB257" s="221">
        <f>+Download!AB262/'Per $100K GDP'!AB$313*100</f>
        <v>63.489568684545773</v>
      </c>
      <c r="AC257" s="221">
        <f>+Download!AC262/'Per $100K GDP'!AC$313*100</f>
        <v>25.859460465982359</v>
      </c>
      <c r="AD257" s="221">
        <f>+Download!AD262/'Per $100K GDP'!AD$313*100</f>
        <v>27.753622658881817</v>
      </c>
      <c r="AE257" s="221">
        <f>+Download!AE262/'Per $100K GDP'!AE$313*100</f>
        <v>24.827374344581056</v>
      </c>
      <c r="AF257" s="221">
        <f>+Download!AF262/'Per $100K GDP'!AF$313*100</f>
        <v>27.717523928309973</v>
      </c>
      <c r="AG257" s="221">
        <f>+Download!AG262/'Per $100K GDP'!AG$313*100</f>
        <v>28.422571559391173</v>
      </c>
      <c r="AH257" s="221">
        <f>+Download!AH262/'Per $100K GDP'!AH$313*100</f>
        <v>34.341318376862517</v>
      </c>
      <c r="AI257" s="221">
        <f>+Download!AI262/'Per $100K GDP'!AI$313*100</f>
        <v>48.604608822305451</v>
      </c>
      <c r="AJ257" s="221">
        <f>+Download!AJ262/'Per $100K GDP'!AJ$313*100</f>
        <v>48.588578844905904</v>
      </c>
      <c r="AK257" s="221">
        <f>+Download!AK262/'Per $100K GDP'!AK$313*100</f>
        <v>47.353693250349785</v>
      </c>
      <c r="AL257" s="221">
        <f>+Download!AL262/'Per $100K GDP'!AL$313*100</f>
        <v>44.322662955230804</v>
      </c>
      <c r="AM257" s="221"/>
      <c r="AN257" s="221">
        <f>+Download!AN262/'Per $100K GDP'!AN$313*100</f>
        <v>44.120100083402832</v>
      </c>
      <c r="AO257" s="222">
        <f>+Download!AO262/'Per $100K GDP'!AO$313*100</f>
        <v>32.798846790411275</v>
      </c>
    </row>
    <row r="258" spans="1:41">
      <c r="A258" s="99" t="s">
        <v>147</v>
      </c>
      <c r="B258" s="221">
        <f>+Download!B263/'Per $100K GDP'!B$313*100</f>
        <v>19.66464752875077</v>
      </c>
      <c r="C258" s="221">
        <f>+Download!C263/'Per $100K GDP'!C$313*100</f>
        <v>20.350194552529182</v>
      </c>
      <c r="D258" s="221">
        <f>+Download!D263/'Per $100K GDP'!D$313*100</f>
        <v>20.344679633867273</v>
      </c>
      <c r="E258" s="221">
        <f>+Download!E263/'Per $100K GDP'!E$313*100</f>
        <v>23.7382105531481</v>
      </c>
      <c r="F258" s="221">
        <f>+Download!F263/'Per $100K GDP'!F$313*100</f>
        <v>15.17849060019916</v>
      </c>
      <c r="G258" s="221">
        <f>+Download!G263/'Per $100K GDP'!G$313*100</f>
        <v>21.659936178023777</v>
      </c>
      <c r="H258" s="221">
        <f>+Download!H263/'Per $100K GDP'!H$313*100</f>
        <v>13.863590366322606</v>
      </c>
      <c r="I258" s="221">
        <f>+Download!I263/'Per $100K GDP'!I$313*100</f>
        <v>12.106594230048708</v>
      </c>
      <c r="J258" s="221">
        <f>+Download!J263/'Per $100K GDP'!J$313*100</f>
        <v>10.559731928308459</v>
      </c>
      <c r="K258" s="221">
        <f>+Download!K263/'Per $100K GDP'!K$313*100</f>
        <v>16.855224910600391</v>
      </c>
      <c r="L258" s="221">
        <f>+Download!L263/'Per $100K GDP'!L$313*100</f>
        <v>36.682120618416711</v>
      </c>
      <c r="M258" s="221">
        <f>+Download!M263/'Per $100K GDP'!M$313*100</f>
        <v>14.416517055655294</v>
      </c>
      <c r="N258" s="221">
        <f>+Download!N263/'Per $100K GDP'!N$313*100</f>
        <v>12.967909917830452</v>
      </c>
      <c r="O258" s="221">
        <f>+Download!O263/'Per $100K GDP'!O$313*100</f>
        <v>20.719791820101143</v>
      </c>
      <c r="P258" s="221">
        <f>+Download!P263/'Per $100K GDP'!P$313*100</f>
        <v>27.460487668422772</v>
      </c>
      <c r="Q258" s="221">
        <f>+Download!Q263/'Per $100K GDP'!Q$313*100</f>
        <v>19.131996055865429</v>
      </c>
      <c r="R258" s="221">
        <f>+Download!R263/'Per $100K GDP'!R$313*100</f>
        <v>13.44855372474923</v>
      </c>
      <c r="S258" s="221">
        <f>+Download!S263/'Per $100K GDP'!S$313*100</f>
        <v>21.019595432128071</v>
      </c>
      <c r="T258" s="221">
        <f>+Download!T263/'Per $100K GDP'!T$313*100</f>
        <v>12.396124487672813</v>
      </c>
      <c r="U258" s="221">
        <f>+Download!U263/'Per $100K GDP'!U$313*100</f>
        <v>14.876461712561294</v>
      </c>
      <c r="V258" s="221">
        <f>+Download!V263/'Per $100K GDP'!V$313*100</f>
        <v>10.620002680126859</v>
      </c>
      <c r="W258" s="221">
        <f>+Download!W263/'Per $100K GDP'!W$313*100</f>
        <v>23.395194784711634</v>
      </c>
      <c r="X258" s="221">
        <f>+Download!X263/'Per $100K GDP'!X$313*100</f>
        <v>21.599889635600398</v>
      </c>
      <c r="Y258" s="221">
        <f>+Download!Y263/'Per $100K GDP'!Y$313*100</f>
        <v>16.820324479866724</v>
      </c>
      <c r="Z258" s="221">
        <f>+Download!Z263/'Per $100K GDP'!Z$313*100</f>
        <v>20.621684487307963</v>
      </c>
      <c r="AA258" s="221">
        <f>+Download!AA263/'Per $100K GDP'!AA$313*100</f>
        <v>17.948536938336098</v>
      </c>
      <c r="AB258" s="221">
        <f>+Download!AB263/'Per $100K GDP'!AB$313*100</f>
        <v>18.951739655543236</v>
      </c>
      <c r="AC258" s="221">
        <f>+Download!AC263/'Per $100K GDP'!AC$313*100</f>
        <v>18.527570234853247</v>
      </c>
      <c r="AD258" s="221">
        <f>+Download!AD263/'Per $100K GDP'!AD$313*100</f>
        <v>8.1843226376902667</v>
      </c>
      <c r="AE258" s="221">
        <f>+Download!AE263/'Per $100K GDP'!AE$313*100</f>
        <v>11.233758526555377</v>
      </c>
      <c r="AF258" s="221">
        <f>+Download!AF263/'Per $100K GDP'!AF$313*100</f>
        <v>9.442531384723841</v>
      </c>
      <c r="AG258" s="221">
        <f>+Download!AG263/'Per $100K GDP'!AG$313*100</f>
        <v>21.963842215531475</v>
      </c>
      <c r="AH258" s="221">
        <f>+Download!AH263/'Per $100K GDP'!AH$313*100</f>
        <v>10.724059870932864</v>
      </c>
      <c r="AI258" s="221">
        <f>+Download!AI263/'Per $100K GDP'!AI$313*100</f>
        <v>19.513368705784433</v>
      </c>
      <c r="AJ258" s="221">
        <f>+Download!AJ263/'Per $100K GDP'!AJ$313*100</f>
        <v>21.370987870014478</v>
      </c>
      <c r="AK258" s="221">
        <f>+Download!AK263/'Per $100K GDP'!AK$313*100</f>
        <v>35.925363053022629</v>
      </c>
      <c r="AL258" s="221">
        <f>+Download!AL263/'Per $100K GDP'!AL$313*100</f>
        <v>20.366504291347713</v>
      </c>
      <c r="AM258" s="221"/>
      <c r="AN258" s="221">
        <f>+Download!AN263/'Per $100K GDP'!AN$313*100</f>
        <v>8.0789546844592728</v>
      </c>
      <c r="AO258" s="222">
        <f>+Download!AO263/'Per $100K GDP'!AO$313*100</f>
        <v>7.7236568133686889</v>
      </c>
    </row>
    <row r="259" spans="1:41">
      <c r="A259" s="99" t="s">
        <v>148</v>
      </c>
      <c r="B259" s="221">
        <f>+Download!B264/'Per $100K GDP'!B$313*100</f>
        <v>-12.685453428145028</v>
      </c>
      <c r="C259" s="221">
        <f>+Download!C264/'Per $100K GDP'!C$313*100</f>
        <v>-7.7042801556420235</v>
      </c>
      <c r="D259" s="221">
        <f>+Download!D264/'Per $100K GDP'!D$313*100</f>
        <v>-12.550057208237986</v>
      </c>
      <c r="E259" s="221">
        <f>+Download!E264/'Per $100K GDP'!E$313*100</f>
        <v>-7.0736681111394333</v>
      </c>
      <c r="F259" s="221">
        <f>+Download!F264/'Per $100K GDP'!F$313*100</f>
        <v>-6.5179999396481492</v>
      </c>
      <c r="G259" s="221">
        <f>+Download!G264/'Per $100K GDP'!G$313*100</f>
        <v>-17.960520742142272</v>
      </c>
      <c r="H259" s="221">
        <f>+Download!H264/'Per $100K GDP'!H$313*100</f>
        <v>-12.978142076502733</v>
      </c>
      <c r="I259" s="221">
        <f>+Download!I264/'Per $100K GDP'!I$313*100</f>
        <v>-11.849007118771077</v>
      </c>
      <c r="J259" s="221">
        <f>+Download!J264/'Per $100K GDP'!J$313*100</f>
        <v>-1.7195388108727763</v>
      </c>
      <c r="K259" s="221">
        <f>+Download!K264/'Per $100K GDP'!K$313*100</f>
        <v>-13.028294192684916</v>
      </c>
      <c r="L259" s="221">
        <f>+Download!L264/'Per $100K GDP'!L$313*100</f>
        <v>-13.462396461756319</v>
      </c>
      <c r="M259" s="221">
        <f>+Download!M264/'Per $100K GDP'!M$313*100</f>
        <v>-16.032315978456012</v>
      </c>
      <c r="N259" s="221">
        <f>+Download!N264/'Per $100K GDP'!N$313*100</f>
        <v>-6.1035403915733939</v>
      </c>
      <c r="O259" s="221">
        <f>+Download!O264/'Per $100K GDP'!O$313*100</f>
        <v>-11.751035171273791</v>
      </c>
      <c r="P259" s="221">
        <f>+Download!P264/'Per $100K GDP'!P$313*100</f>
        <v>-7.459555224019768</v>
      </c>
      <c r="Q259" s="221">
        <f>+Download!Q264/'Per $100K GDP'!Q$313*100</f>
        <v>-10.875803911757348</v>
      </c>
      <c r="R259" s="221">
        <f>+Download!R264/'Per $100K GDP'!R$313*100</f>
        <v>-28.994970685487232</v>
      </c>
      <c r="S259" s="221">
        <f>+Download!S264/'Per $100K GDP'!S$313*100</f>
        <v>-14.202072948809242</v>
      </c>
      <c r="T259" s="221">
        <f>+Download!T264/'Per $100K GDP'!T$313*100</f>
        <v>-21.232593409623604</v>
      </c>
      <c r="U259" s="221">
        <f>+Download!U264/'Per $100K GDP'!U$313*100</f>
        <v>-17.646642776310824</v>
      </c>
      <c r="V259" s="221">
        <f>+Download!V264/'Per $100K GDP'!V$313*100</f>
        <v>-9.547951936391657</v>
      </c>
      <c r="W259" s="221">
        <f>+Download!W264/'Per $100K GDP'!W$313*100</f>
        <v>-9.2949897481730712</v>
      </c>
      <c r="X259" s="221">
        <f>+Download!X264/'Per $100K GDP'!X$313*100</f>
        <v>-23.481996807315582</v>
      </c>
      <c r="Y259" s="221">
        <f>+Download!Y264/'Per $100K GDP'!Y$313*100</f>
        <v>-16.602616284573006</v>
      </c>
      <c r="Z259" s="221">
        <f>+Download!Z264/'Per $100K GDP'!Z$313*100</f>
        <v>-7.4653623734703825</v>
      </c>
      <c r="AA259" s="221">
        <f>+Download!AA264/'Per $100K GDP'!AA$313*100</f>
        <v>-15.398326921040557</v>
      </c>
      <c r="AB259" s="221">
        <f>+Download!AB264/'Per $100K GDP'!AB$313*100</f>
        <v>-8.8347699485465636</v>
      </c>
      <c r="AC259" s="221">
        <f>+Download!AC264/'Per $100K GDP'!AC$313*100</f>
        <v>-22.042222377394502</v>
      </c>
      <c r="AD259" s="221">
        <f>+Download!AD264/'Per $100K GDP'!AD$313*100</f>
        <v>-9.9307986291259578</v>
      </c>
      <c r="AE259" s="221">
        <f>+Download!AE264/'Per $100K GDP'!AE$313*100</f>
        <v>-16.379364514169616</v>
      </c>
      <c r="AF259" s="221">
        <f>+Download!AF264/'Per $100K GDP'!AF$313*100</f>
        <v>-3.1316938260893141</v>
      </c>
      <c r="AG259" s="221">
        <f>+Download!AG264/'Per $100K GDP'!AG$313*100</f>
        <v>-7.0206596090075335</v>
      </c>
      <c r="AH259" s="221">
        <f>+Download!AH264/'Per $100K GDP'!AH$313*100</f>
        <v>-11.629557049700983</v>
      </c>
      <c r="AI259" s="221">
        <f>+Download!AI264/'Per $100K GDP'!AI$313*100</f>
        <v>-9.6168851435705367</v>
      </c>
      <c r="AJ259" s="221">
        <f>+Download!AJ264/'Per $100K GDP'!AJ$313*100</f>
        <v>-12.516847202116507</v>
      </c>
      <c r="AK259" s="221">
        <f>+Download!AK264/'Per $100K GDP'!AK$313*100</f>
        <v>-16.234862739422013</v>
      </c>
      <c r="AL259" s="221">
        <f>+Download!AL264/'Per $100K GDP'!AL$313*100</f>
        <v>0.74808629088378575</v>
      </c>
      <c r="AM259" s="221"/>
      <c r="AN259" s="221">
        <f>+Download!AN264/'Per $100K GDP'!AN$313*100</f>
        <v>-12.415902140672783</v>
      </c>
      <c r="AO259" s="222">
        <f>+Download!AO264/'Per $100K GDP'!AO$313*100</f>
        <v>-10.784645227883468</v>
      </c>
    </row>
    <row r="260" spans="1:41" ht="17" thickBot="1">
      <c r="A260" s="205" t="s">
        <v>153</v>
      </c>
      <c r="B260" s="201">
        <f>+Download!B265/'Per $100K GDP'!B$313*100</f>
        <v>1556.4041787376</v>
      </c>
      <c r="C260" s="201">
        <f>+Download!C265/'Per $100K GDP'!C$313*100</f>
        <v>1658.8715953307392</v>
      </c>
      <c r="D260" s="201">
        <f>+Download!D265/'Per $100K GDP'!D$313*100</f>
        <v>1878.3252288329518</v>
      </c>
      <c r="E260" s="201">
        <f>+Download!E265/'Per $100K GDP'!E$313*100</f>
        <v>2191.1164924802447</v>
      </c>
      <c r="F260" s="201">
        <f>+Download!F265/'Per $100K GDP'!F$313*100</f>
        <v>2565.919309574821</v>
      </c>
      <c r="G260" s="201">
        <f>+Download!G265/'Per $100K GDP'!G$313*100</f>
        <v>2536.1610798904294</v>
      </c>
      <c r="H260" s="201">
        <f>+Download!H265/'Per $100K GDP'!H$313*100</f>
        <v>2810.7164541590769</v>
      </c>
      <c r="I260" s="201">
        <f>+Download!I265/'Per $100K GDP'!I$313*100</f>
        <v>3031.9876358186589</v>
      </c>
      <c r="J260" s="201">
        <f>+Download!J265/'Per $100K GDP'!J$313*100</f>
        <v>2998.5450056215691</v>
      </c>
      <c r="K260" s="201">
        <f>+Download!K265/'Per $100K GDP'!K$313*100</f>
        <v>2898.6595286392439</v>
      </c>
      <c r="L260" s="201">
        <f>+Download!L265/'Per $100K GDP'!L$313*100</f>
        <v>2944.7149424841418</v>
      </c>
      <c r="M260" s="201">
        <f>+Download!M265/'Per $100K GDP'!M$313*100</f>
        <v>3033.7701974865349</v>
      </c>
      <c r="N260" s="201">
        <f>+Download!N265/'Per $100K GDP'!N$313*100</f>
        <v>3116.8126331450985</v>
      </c>
      <c r="O260" s="201">
        <f>+Download!O265/'Per $100K GDP'!O$313*100</f>
        <v>3182.4029066627386</v>
      </c>
      <c r="P260" s="201">
        <f>+Download!P265/'Per $100K GDP'!P$313*100</f>
        <v>3097.9532845354097</v>
      </c>
      <c r="Q260" s="201">
        <f>+Download!Q265/'Per $100K GDP'!Q$313*100</f>
        <v>2924.4433324993747</v>
      </c>
      <c r="R260" s="201">
        <f>+Download!R265/'Per $100K GDP'!R$313*100</f>
        <v>2819.3614715607546</v>
      </c>
      <c r="S260" s="201">
        <f>+Download!S265/'Per $100K GDP'!S$313*100</f>
        <v>3061.0807817074137</v>
      </c>
      <c r="T260" s="201">
        <f>+Download!T265/'Per $100K GDP'!T$313*100</f>
        <v>3021.3579333943321</v>
      </c>
      <c r="U260" s="201">
        <f>+Download!U265/'Per $100K GDP'!U$313*100</f>
        <v>2876.0844964164462</v>
      </c>
      <c r="V260" s="201">
        <f>+Download!V265/'Per $100K GDP'!V$313*100</f>
        <v>2692.6117836244252</v>
      </c>
      <c r="W260" s="201">
        <f>+Download!W265/'Per $100K GDP'!W$313*100</f>
        <v>2415.8035855107514</v>
      </c>
      <c r="X260" s="201">
        <f>+Download!X265/'Per $100K GDP'!X$313*100</f>
        <v>2196.9314755326068</v>
      </c>
      <c r="Y260" s="201">
        <f>+Download!Y265/'Per $100K GDP'!Y$313*100</f>
        <v>1951.4889347443348</v>
      </c>
      <c r="Z260" s="201">
        <f>+Download!Z265/'Per $100K GDP'!Z$313*100</f>
        <v>1571.6702369241236</v>
      </c>
      <c r="AA260" s="201">
        <f>+Download!AA265/'Per $100K GDP'!AA$313*100</f>
        <v>1350.7553563234619</v>
      </c>
      <c r="AB260" s="201">
        <f>+Download!AB265/'Per $100K GDP'!AB$313*100</f>
        <v>1325.5877438247605</v>
      </c>
      <c r="AC260" s="201">
        <f>+Download!AC265/'Per $100K GDP'!AC$313*100</f>
        <v>1427.4763556238315</v>
      </c>
      <c r="AD260" s="201">
        <f>+Download!AD265/'Per $100K GDP'!AD$313*100</f>
        <v>1655.8857702397568</v>
      </c>
      <c r="AE260" s="201">
        <f>+Download!AE265/'Per $100K GDP'!AE$313*100</f>
        <v>1655.4538536190296</v>
      </c>
      <c r="AF260" s="201">
        <f>+Download!AF265/'Per $100K GDP'!AF$313*100</f>
        <v>1713.3280008676554</v>
      </c>
      <c r="AG260" s="201">
        <f>+Download!AG265/'Per $100K GDP'!AG$313*100</f>
        <v>1296.6159310698874</v>
      </c>
      <c r="AH260" s="201">
        <f>+Download!AH265/'Per $100K GDP'!AH$313*100</f>
        <v>1325.769503665912</v>
      </c>
      <c r="AI260" s="201">
        <f>+Download!AI265/'Per $100K GDP'!AI$313*100</f>
        <v>1495.279338327091</v>
      </c>
      <c r="AJ260" s="201">
        <f>+Download!AJ265/'Per $100K GDP'!AJ$313*100</f>
        <v>1375.2807867019419</v>
      </c>
      <c r="AK260" s="201">
        <f>+Download!AK265/'Per $100K GDP'!AK$313*100</f>
        <v>1332.1090847686594</v>
      </c>
      <c r="AL260" s="201">
        <f>+Download!AL265/'Per $100K GDP'!AL$313*100</f>
        <v>1327.7429830665737</v>
      </c>
      <c r="AM260" s="201"/>
      <c r="AN260" s="201">
        <f>+Download!AN265/'Per $100K GDP'!AN$313*100</f>
        <v>1274.1228801779262</v>
      </c>
      <c r="AO260" s="218">
        <f>+Download!AO265/'Per $100K GDP'!AO$313*100</f>
        <v>2419.2931252335784</v>
      </c>
    </row>
    <row r="261" spans="1:41" ht="16" thickTop="1">
      <c r="A261" s="96" t="s">
        <v>110</v>
      </c>
      <c r="B261" s="214">
        <f>+Download!B266/'Per $100K GDP'!B$313*100</f>
        <v>1661.838293389518</v>
      </c>
      <c r="C261" s="214">
        <f>+Download!C266/'Per $100K GDP'!C$313*100</f>
        <v>1745.408560311284</v>
      </c>
      <c r="D261" s="214">
        <f>+Download!D266/'Per $100K GDP'!D$313*100</f>
        <v>1961.9565217391305</v>
      </c>
      <c r="E261" s="214">
        <f>+Download!E266/'Per $100K GDP'!E$313*100</f>
        <v>2264.0198827427989</v>
      </c>
      <c r="F261" s="214">
        <f>+Download!F266/'Per $100K GDP'!F$313*100</f>
        <v>2628.3834756631159</v>
      </c>
      <c r="G261" s="214">
        <f>+Download!G266/'Per $100K GDP'!G$313*100</f>
        <v>2588.2635339301351</v>
      </c>
      <c r="H261" s="214">
        <f>+Download!H266/'Per $100K GDP'!H$313*100</f>
        <v>2894.4292653309044</v>
      </c>
      <c r="I261" s="214">
        <f>+Download!I266/'Per $100K GDP'!I$313*100</f>
        <v>3128.3954664668418</v>
      </c>
      <c r="J261" s="214">
        <f>+Download!J266/'Per $100K GDP'!J$313*100</f>
        <v>3093.979409625008</v>
      </c>
      <c r="K261" s="214">
        <f>+Download!K266/'Per $100K GDP'!K$313*100</f>
        <v>3009.2850122336313</v>
      </c>
      <c r="L261" s="214">
        <f>+Download!L266/'Per $100K GDP'!L$313*100</f>
        <v>3088.5724816201428</v>
      </c>
      <c r="M261" s="214">
        <f>+Download!M266/'Per $100K GDP'!M$313*100</f>
        <v>3238.3482944344705</v>
      </c>
      <c r="N261" s="214">
        <f>+Download!N266/'Per $100K GDP'!N$313*100</f>
        <v>3387.1774929834642</v>
      </c>
      <c r="O261" s="214">
        <f>+Download!O266/'Per $100K GDP'!O$313*100</f>
        <v>3513.3631200798673</v>
      </c>
      <c r="P261" s="214">
        <f>+Download!P266/'Per $100K GDP'!P$313*100</f>
        <v>3465.2897570982332</v>
      </c>
      <c r="Q261" s="214">
        <f>+Download!Q266/'Per $100K GDP'!Q$313*100</f>
        <v>3318.6801866105461</v>
      </c>
      <c r="R261" s="214">
        <f>+Download!R266/'Per $100K GDP'!R$313*100</f>
        <v>3225.0826641473786</v>
      </c>
      <c r="S261" s="214">
        <f>+Download!S266/'Per $100K GDP'!S$313*100</f>
        <v>3500.2637339451967</v>
      </c>
      <c r="T261" s="214">
        <f>+Download!T266/'Per $100K GDP'!T$313*100</f>
        <v>3478.936615569733</v>
      </c>
      <c r="U261" s="214">
        <f>+Download!U266/'Per $100K GDP'!U$313*100</f>
        <v>3361.9153149754807</v>
      </c>
      <c r="V261" s="214">
        <f>+Download!V266/'Per $100K GDP'!V$313*100</f>
        <v>3213.3380980033062</v>
      </c>
      <c r="W261" s="214">
        <f>+Download!W266/'Per $100K GDP'!W$313*100</f>
        <v>2963.3142316387152</v>
      </c>
      <c r="X261" s="214">
        <f>+Download!X266/'Per $100K GDP'!X$313*100</f>
        <v>2786.1591218147059</v>
      </c>
      <c r="Y261" s="214">
        <f>+Download!Y266/'Per $100K GDP'!Y$313*100</f>
        <v>2602.824527194593</v>
      </c>
      <c r="Z261" s="214">
        <f>+Download!Z266/'Per $100K GDP'!Z$313*100</f>
        <v>2277.9376476753487</v>
      </c>
      <c r="AA261" s="214">
        <f>+Download!AA266/'Per $100K GDP'!AA$313*100</f>
        <v>2087.9778334686384</v>
      </c>
      <c r="AB261" s="214">
        <f>+Download!AB266/'Per $100K GDP'!AB$313*100</f>
        <v>2038.887877835316</v>
      </c>
      <c r="AC261" s="214">
        <f>+Download!AC266/'Per $100K GDP'!AC$313*100</f>
        <v>2139.9964310375594</v>
      </c>
      <c r="AD261" s="214">
        <f>+Download!AD266/'Per $100K GDP'!AD$313*100</f>
        <v>2369.9825352400853</v>
      </c>
      <c r="AE261" s="214">
        <f>+Download!AE266/'Per $100K GDP'!AE$313*100</f>
        <v>2395.5483875472146</v>
      </c>
      <c r="AF261" s="214">
        <f>+Download!AF266/'Per $100K GDP'!AF$313*100</f>
        <v>2484.1720669179253</v>
      </c>
      <c r="AG261" s="214">
        <f>+Download!AG266/'Per $100K GDP'!AG$313*100</f>
        <v>2114.911270517392</v>
      </c>
      <c r="AH261" s="214">
        <f>+Download!AH266/'Per $100K GDP'!AH$313*100</f>
        <v>2126.5398520120284</v>
      </c>
      <c r="AI261" s="214">
        <f>+Download!AI266/'Per $100K GDP'!AI$313*100</f>
        <v>2249.4212962962961</v>
      </c>
      <c r="AJ261" s="214">
        <f>+Download!AJ266/'Per $100K GDP'!AJ$313*100</f>
        <v>2076.5798931762592</v>
      </c>
      <c r="AK261" s="214">
        <f>+Download!AK266/'Per $100K GDP'!AK$313*100</f>
        <v>1969.2611086987988</v>
      </c>
      <c r="AL261" s="214">
        <f>+Download!AL266/'Per $100K GDP'!AL$313*100</f>
        <v>1909.1974019948968</v>
      </c>
      <c r="AM261" s="214"/>
      <c r="AN261" s="214">
        <f>+Download!AN266/'Per $100K GDP'!AN$313*100</f>
        <v>1807.9510703363915</v>
      </c>
      <c r="AO261" s="215">
        <f>+Download!AO266/'Per $100K GDP'!AO$313*100</f>
        <v>2790.9585164884052</v>
      </c>
    </row>
    <row r="262" spans="1:41">
      <c r="A262" s="96" t="s">
        <v>111</v>
      </c>
      <c r="B262" s="221">
        <f>+Download!B267/'Per $100K GDP'!B$313*100</f>
        <v>-105.47800895443773</v>
      </c>
      <c r="C262" s="221">
        <f>+Download!C267/'Per $100K GDP'!C$313*100</f>
        <v>-86.536964980544752</v>
      </c>
      <c r="D262" s="221">
        <f>+Download!D267/'Per $100K GDP'!D$313*100</f>
        <v>-83.631292906178487</v>
      </c>
      <c r="E262" s="221">
        <f>+Download!E267/'Per $100K GDP'!E$313*100</f>
        <v>-72.903390262554169</v>
      </c>
      <c r="F262" s="221">
        <f>+Download!F267/'Per $100K GDP'!F$313*100</f>
        <v>-62.494342013941271</v>
      </c>
      <c r="G262" s="221">
        <f>+Download!G267/'Per $100K GDP'!G$313*100</f>
        <v>-52.102454039705179</v>
      </c>
      <c r="H262" s="221">
        <f>+Download!H267/'Per $100K GDP'!H$313*100</f>
        <v>-83.738109694393842</v>
      </c>
      <c r="I262" s="221">
        <f>+Download!I267/'Per $100K GDP'!I$313*100</f>
        <v>-96.431247658299</v>
      </c>
      <c r="J262" s="221">
        <f>+Download!J267/'Per $100K GDP'!J$313*100</f>
        <v>-95.43440400343907</v>
      </c>
      <c r="K262" s="221">
        <f>+Download!K267/'Per $100K GDP'!K$313*100</f>
        <v>-110.62548359438718</v>
      </c>
      <c r="L262" s="221">
        <f>+Download!L267/'Per $100K GDP'!L$313*100</f>
        <v>-143.85753913600124</v>
      </c>
      <c r="M262" s="221">
        <f>+Download!M267/'Per $100K GDP'!M$313*100</f>
        <v>-204.57809694793539</v>
      </c>
      <c r="N262" s="221">
        <f>+Download!N267/'Per $100K GDP'!N$313*100</f>
        <v>-270.36485983836604</v>
      </c>
      <c r="O262" s="221">
        <f>+Download!O267/'Per $100K GDP'!O$313*100</f>
        <v>-330.96021341712901</v>
      </c>
      <c r="P262" s="221">
        <f>+Download!P267/'Per $100K GDP'!P$313*100</f>
        <v>-367.33647256282347</v>
      </c>
      <c r="Q262" s="221">
        <f>+Download!Q267/'Per $100K GDP'!Q$313*100</f>
        <v>-394.23685411117162</v>
      </c>
      <c r="R262" s="221">
        <f>+Download!R267/'Per $100K GDP'!R$313*100</f>
        <v>-405.72119258662366</v>
      </c>
      <c r="S262" s="221">
        <f>+Download!S267/'Per $100K GDP'!S$313*100</f>
        <v>-439.18295223778262</v>
      </c>
      <c r="T262" s="221">
        <f>+Download!T267/'Per $100K GDP'!T$313*100</f>
        <v>-457.57868217540079</v>
      </c>
      <c r="U262" s="221">
        <f>+Download!U267/'Per $100K GDP'!U$313*100</f>
        <v>-485.8308185590343</v>
      </c>
      <c r="V262" s="221">
        <f>+Download!V267/'Per $100K GDP'!V$313*100</f>
        <v>-520.72631437888072</v>
      </c>
      <c r="W262" s="221">
        <f>+Download!W267/'Per $100K GDP'!W$313*100</f>
        <v>-547.51064612796392</v>
      </c>
      <c r="X262" s="221">
        <f>+Download!X267/'Per $100K GDP'!X$313*100</f>
        <v>-589.22764628209916</v>
      </c>
      <c r="Y262" s="221">
        <f>+Download!Y267/'Per $100K GDP'!Y$313*100</f>
        <v>-651.33559245025833</v>
      </c>
      <c r="Z262" s="221">
        <f>+Download!Z267/'Per $100K GDP'!Z$313*100</f>
        <v>-706.26741075122504</v>
      </c>
      <c r="AA262" s="221">
        <f>+Download!AA267/'Per $100K GDP'!AA$313*100</f>
        <v>-737.22247714517664</v>
      </c>
      <c r="AB262" s="221">
        <f>+Download!AB267/'Per $100K GDP'!AB$313*100</f>
        <v>-713.30013401055533</v>
      </c>
      <c r="AC262" s="221">
        <f>+Download!AC267/'Per $100K GDP'!AC$313*100</f>
        <v>-712.52007541372814</v>
      </c>
      <c r="AD262" s="221">
        <f>+Download!AD267/'Per $100K GDP'!AD$313*100</f>
        <v>-714.09676500032879</v>
      </c>
      <c r="AE262" s="221">
        <f>+Download!AE267/'Per $100K GDP'!AE$313*100</f>
        <v>-740.094533928185</v>
      </c>
      <c r="AF262" s="221">
        <f>+Download!AF267/'Per $100K GDP'!AF$313*100</f>
        <v>-770.84406605026982</v>
      </c>
      <c r="AG262" s="221">
        <f>+Download!AG267/'Per $100K GDP'!AG$313*100</f>
        <v>-818.2953394475046</v>
      </c>
      <c r="AH262" s="221">
        <f>+Download!AH267/'Per $100K GDP'!AH$313*100</f>
        <v>-800.77034834611618</v>
      </c>
      <c r="AI262" s="221">
        <f>+Download!AI267/'Per $100K GDP'!AI$313*100</f>
        <v>-754.14195796920512</v>
      </c>
      <c r="AJ262" s="221">
        <f>+Download!AJ267/'Per $100K GDP'!AJ$313*100</f>
        <v>-701.29910647431734</v>
      </c>
      <c r="AK262" s="221">
        <f>+Download!AK267/'Per $100K GDP'!AK$313*100</f>
        <v>-637.15202393013953</v>
      </c>
      <c r="AL262" s="221">
        <f>+Download!AL267/'Per $100K GDP'!AL$313*100</f>
        <v>-581.45441892832287</v>
      </c>
      <c r="AM262" s="221"/>
      <c r="AN262" s="221">
        <f>+Download!AN267/'Per $100K GDP'!AN$313*100</f>
        <v>-533.82819015846542</v>
      </c>
      <c r="AO262" s="222">
        <f>+Download!AO267/'Per $100K GDP'!AO$313*100</f>
        <v>-371.66539125482723</v>
      </c>
    </row>
    <row r="263" spans="1:41">
      <c r="A263" s="99" t="s">
        <v>149</v>
      </c>
      <c r="B263" s="221">
        <f>+Download!B268/'Per $100K GDP'!B$313*100</f>
        <v>2138.1792643314898</v>
      </c>
      <c r="C263" s="221">
        <f>+Download!C268/'Per $100K GDP'!C$313*100</f>
        <v>2328.988326848249</v>
      </c>
      <c r="D263" s="221">
        <f>+Download!D268/'Per $100K GDP'!D$313*100</f>
        <v>2674.5923913043475</v>
      </c>
      <c r="E263" s="221">
        <f>+Download!E268/'Per $100K GDP'!E$313*100</f>
        <v>3044.0670405302067</v>
      </c>
      <c r="F263" s="221">
        <f>+Download!F268/'Per $100K GDP'!F$313*100</f>
        <v>3537.4332357645067</v>
      </c>
      <c r="G263" s="221">
        <f>+Download!G268/'Per $100K GDP'!G$313*100</f>
        <v>3633.1365959730028</v>
      </c>
      <c r="H263" s="221">
        <f>+Download!H268/'Per $100K GDP'!H$313*100</f>
        <v>3892.582473183566</v>
      </c>
      <c r="I263" s="221">
        <f>+Download!I268/'Per $100K GDP'!I$313*100</f>
        <v>4188.6240164855753</v>
      </c>
      <c r="J263" s="221">
        <f>+Download!J268/'Per $100K GDP'!J$313*100</f>
        <v>4194.6165207998056</v>
      </c>
      <c r="K263" s="221">
        <f>+Download!K268/'Per $100K GDP'!K$313*100</f>
        <v>4082.9377444112174</v>
      </c>
      <c r="L263" s="221">
        <f>+Download!L268/'Per $100K GDP'!L$313*100</f>
        <v>4152.1405986304817</v>
      </c>
      <c r="M263" s="221">
        <f>+Download!M268/'Per $100K GDP'!M$313*100</f>
        <v>4323.9676840215434</v>
      </c>
      <c r="N263" s="221">
        <f>+Download!N268/'Per $100K GDP'!N$313*100</f>
        <v>4475.2138775234162</v>
      </c>
      <c r="O263" s="221">
        <f>+Download!O268/'Per $100K GDP'!O$313*100</f>
        <v>4671.298342089327</v>
      </c>
      <c r="P263" s="221">
        <f>+Download!P268/'Per $100K GDP'!P$313*100</f>
        <v>4542.4650721867383</v>
      </c>
      <c r="Q263" s="221">
        <f>+Download!Q268/'Per $100K GDP'!Q$313*100</f>
        <v>4304.3900572488192</v>
      </c>
      <c r="R263" s="221">
        <f>+Download!R268/'Per $100K GDP'!R$313*100</f>
        <v>4115.882630803856</v>
      </c>
      <c r="S263" s="221">
        <f>+Download!S268/'Per $100K GDP'!S$313*100</f>
        <v>4382.9812485164966</v>
      </c>
      <c r="T263" s="221">
        <f>+Download!T268/'Per $100K GDP'!T$313*100</f>
        <v>4310.6676860985426</v>
      </c>
      <c r="U263" s="221">
        <f>+Download!U268/'Per $100K GDP'!U$313*100</f>
        <v>4193.7476423990947</v>
      </c>
      <c r="V263" s="221">
        <f>+Download!V268/'Per $100K GDP'!V$313*100</f>
        <v>4062.1677759413947</v>
      </c>
      <c r="W263" s="221">
        <f>+Download!W268/'Per $100K GDP'!W$313*100</f>
        <v>3716.5553861521475</v>
      </c>
      <c r="X263" s="221">
        <f>+Download!X268/'Per $100K GDP'!X$313*100</f>
        <v>3566.396011115271</v>
      </c>
      <c r="Y263" s="221">
        <f>+Download!Y268/'Per $100K GDP'!Y$313*100</f>
        <v>3402.6465744088746</v>
      </c>
      <c r="Z263" s="221">
        <f>+Download!Z268/'Per $100K GDP'!Z$313*100</f>
        <v>3057.2773492447295</v>
      </c>
      <c r="AA263" s="221">
        <f>+Download!AA268/'Per $100K GDP'!AA$313*100</f>
        <v>2807.3576647488617</v>
      </c>
      <c r="AB263" s="221">
        <f>+Download!AB268/'Per $100K GDP'!AB$313*100</f>
        <v>2661.0112006353093</v>
      </c>
      <c r="AC263" s="221">
        <f>+Download!AC268/'Per $100K GDP'!AC$313*100</f>
        <v>2733.708850250991</v>
      </c>
      <c r="AD263" s="221">
        <f>+Download!AD268/'Per $100K GDP'!AD$313*100</f>
        <v>2965.8377604185694</v>
      </c>
      <c r="AE263" s="221">
        <f>+Download!AE268/'Per $100K GDP'!AE$313*100</f>
        <v>3001.947929539409</v>
      </c>
      <c r="AF263" s="221">
        <f>+Download!AF268/'Per $100K GDP'!AF$313*100</f>
        <v>3058.0990211762155</v>
      </c>
      <c r="AG263" s="221">
        <f>+Download!AG268/'Per $100K GDP'!AG$313*100</f>
        <v>2657.5347217404578</v>
      </c>
      <c r="AH263" s="221">
        <f>+Download!AH268/'Per $100K GDP'!AH$313*100</f>
        <v>2797.1348447477785</v>
      </c>
      <c r="AI263" s="221">
        <f>+Download!AI268/'Per $100K GDP'!AI$313*100</f>
        <v>2951.9545880149808</v>
      </c>
      <c r="AJ263" s="221">
        <f>+Download!AJ268/'Per $100K GDP'!AJ$313*100</f>
        <v>2241.4204063295565</v>
      </c>
      <c r="AK263" s="221">
        <f>+Download!AK268/'Per $100K GDP'!AK$313*100</f>
        <v>2506.7001978096205</v>
      </c>
      <c r="AL263" s="221">
        <f>+Download!AL268/'Per $100K GDP'!AL$313*100</f>
        <v>2490.9417768499188</v>
      </c>
      <c r="AM263" s="221"/>
      <c r="AN263" s="221">
        <f>+Download!AN268/'Per $100K GDP'!AN$313*100</f>
        <v>2399.7275507367249</v>
      </c>
      <c r="AO263" s="222">
        <f>+Download!AO268/'Per $100K GDP'!AO$313*100</f>
        <v>3365.619049313947</v>
      </c>
    </row>
    <row r="264" spans="1:41">
      <c r="A264" s="99" t="s">
        <v>150</v>
      </c>
      <c r="B264" s="221">
        <f>+Download!B269/'Per $100K GDP'!B$313*100</f>
        <v>-268.98428583969803</v>
      </c>
      <c r="C264" s="221">
        <f>+Download!C269/'Per $100K GDP'!C$313*100</f>
        <v>-300.66147859922177</v>
      </c>
      <c r="D264" s="221">
        <f>+Download!D269/'Per $100K GDP'!D$313*100</f>
        <v>-347.07522883295195</v>
      </c>
      <c r="E264" s="221">
        <f>+Download!E269/'Per $100K GDP'!E$313*100</f>
        <v>-367.16161101198065</v>
      </c>
      <c r="F264" s="221">
        <f>+Download!F269/'Per $100K GDP'!F$313*100</f>
        <v>-422.31207942303632</v>
      </c>
      <c r="G264" s="221">
        <f>+Download!G269/'Per $100K GDP'!G$313*100</f>
        <v>-430.85481912400104</v>
      </c>
      <c r="H264" s="221">
        <f>+Download!H269/'Per $100K GDP'!H$313*100</f>
        <v>-431.18801861971258</v>
      </c>
      <c r="I264" s="221">
        <f>+Download!I269/'Per $100K GDP'!I$313*100</f>
        <v>-511.38066691644815</v>
      </c>
      <c r="J264" s="221">
        <f>+Download!J269/'Per $100K GDP'!J$313*100</f>
        <v>-587.02409558872159</v>
      </c>
      <c r="K264" s="221">
        <f>+Download!K269/'Per $100K GDP'!K$313*100</f>
        <v>-619.29358623141434</v>
      </c>
      <c r="L264" s="221">
        <f>+Download!L269/'Per $100K GDP'!L$313*100</f>
        <v>-667.41673294407474</v>
      </c>
      <c r="M264" s="221">
        <f>+Download!M269/'Per $100K GDP'!M$313*100</f>
        <v>-726.51705565529619</v>
      </c>
      <c r="N264" s="221">
        <f>+Download!N269/'Per $100K GDP'!N$313*100</f>
        <v>-783.16369661515569</v>
      </c>
      <c r="O264" s="221">
        <f>+Download!O269/'Per $100K GDP'!O$313*100</f>
        <v>-825.28927513461315</v>
      </c>
      <c r="P264" s="221">
        <f>+Download!P269/'Per $100K GDP'!P$313*100</f>
        <v>-842.19932553188187</v>
      </c>
      <c r="Q264" s="221">
        <f>+Download!Q269/'Per $100K GDP'!Q$313*100</f>
        <v>-817.33358842661414</v>
      </c>
      <c r="R264" s="221">
        <f>+Download!R269/'Per $100K GDP'!R$313*100</f>
        <v>-784.87871294006504</v>
      </c>
      <c r="S264" s="221">
        <f>+Download!S269/'Per $100K GDP'!S$313*100</f>
        <v>-789.50075164174382</v>
      </c>
      <c r="T264" s="221">
        <f>+Download!T269/'Per $100K GDP'!T$313*100</f>
        <v>-762.93195292230166</v>
      </c>
      <c r="U264" s="221">
        <f>+Download!U269/'Per $100K GDP'!U$313*100</f>
        <v>-751.79177668804221</v>
      </c>
      <c r="V264" s="221">
        <f>+Download!V269/'Per $100K GDP'!V$313*100</f>
        <v>-750.52485817662046</v>
      </c>
      <c r="W264" s="221">
        <f>+Download!W269/'Per $100K GDP'!W$313*100</f>
        <v>-699.43746385573832</v>
      </c>
      <c r="X264" s="221">
        <f>+Download!X269/'Per $100K GDP'!X$313*100</f>
        <v>-682.78118286986853</v>
      </c>
      <c r="Y264" s="221">
        <f>+Download!Y269/'Per $100K GDP'!Y$313*100</f>
        <v>-712.7766313916286</v>
      </c>
      <c r="Z264" s="221">
        <f>+Download!Z269/'Per $100K GDP'!Z$313*100</f>
        <v>-703.27023324660524</v>
      </c>
      <c r="AA264" s="221">
        <f>+Download!AA269/'Per $100K GDP'!AA$313*100</f>
        <v>-639.96152624333774</v>
      </c>
      <c r="AB264" s="221">
        <f>+Download!AB269/'Per $100K GDP'!AB$313*100</f>
        <v>-560.53637311185742</v>
      </c>
      <c r="AC264" s="221">
        <f>+Download!AC269/'Per $100K GDP'!AC$313*100</f>
        <v>-536.53143402462581</v>
      </c>
      <c r="AD264" s="221">
        <f>+Download!AD269/'Per $100K GDP'!AD$313*100</f>
        <v>-523.0220611339671</v>
      </c>
      <c r="AE264" s="221">
        <f>+Download!AE269/'Per $100K GDP'!AE$313*100</f>
        <v>-502.44014829399077</v>
      </c>
      <c r="AF264" s="221">
        <f>+Download!AF269/'Per $100K GDP'!AF$313*100</f>
        <v>-527.51416718635619</v>
      </c>
      <c r="AG264" s="221">
        <f>+Download!AG269/'Per $100K GDP'!AG$313*100</f>
        <v>-441.21931930126397</v>
      </c>
      <c r="AH264" s="221">
        <f>+Download!AH269/'Per $100K GDP'!AH$313*100</f>
        <v>-454.55958374159542</v>
      </c>
      <c r="AI264" s="221">
        <f>+Download!AI269/'Per $100K GDP'!AI$313*100</f>
        <v>-468.35986267166038</v>
      </c>
      <c r="AJ264" s="221">
        <f>+Download!AJ269/'Per $100K GDP'!AJ$313*100</f>
        <v>-92.054360305495933</v>
      </c>
      <c r="AK264" s="221">
        <f>+Download!AK269/'Per $100K GDP'!AK$313*100</f>
        <v>-307.66029816181793</v>
      </c>
      <c r="AL264" s="221">
        <f>+Download!AL269/'Per $100K GDP'!AL$313*100</f>
        <v>-335.46740895383903</v>
      </c>
      <c r="AM264" s="221"/>
      <c r="AN264" s="221">
        <f>+Download!AN269/'Per $100K GDP'!AN$313*100</f>
        <v>-305.26549902696695</v>
      </c>
      <c r="AO264" s="222">
        <f>+Download!AO269/'Per $100K GDP'!AO$313*100</f>
        <v>-300.50185972842621</v>
      </c>
    </row>
    <row r="265" spans="1:41">
      <c r="A265" s="99" t="s">
        <v>151</v>
      </c>
      <c r="B265" s="221">
        <f>+Download!B270/'Per $100K GDP'!B$313*100</f>
        <v>-105.47800895443773</v>
      </c>
      <c r="C265" s="221">
        <f>+Download!C270/'Per $100K GDP'!C$313*100</f>
        <v>-86.536964980544752</v>
      </c>
      <c r="D265" s="221">
        <f>+Download!D270/'Per $100K GDP'!D$313*100</f>
        <v>-83.631292906178487</v>
      </c>
      <c r="E265" s="221">
        <f>+Download!E270/'Per $100K GDP'!E$313*100</f>
        <v>-72.903390262554169</v>
      </c>
      <c r="F265" s="221">
        <f>+Download!F270/'Per $100K GDP'!F$313*100</f>
        <v>-62.494342013941271</v>
      </c>
      <c r="G265" s="221">
        <f>+Download!G270/'Per $100K GDP'!G$313*100</f>
        <v>-52.102454039705179</v>
      </c>
      <c r="H265" s="221">
        <f>+Download!H270/'Per $100K GDP'!H$313*100</f>
        <v>-83.738109694393842</v>
      </c>
      <c r="I265" s="221">
        <f>+Download!I270/'Per $100K GDP'!I$313*100</f>
        <v>-96.431247658299</v>
      </c>
      <c r="J265" s="221">
        <f>+Download!J270/'Per $100K GDP'!J$313*100</f>
        <v>-95.43440400343907</v>
      </c>
      <c r="K265" s="221">
        <f>+Download!K270/'Per $100K GDP'!K$313*100</f>
        <v>-110.62548359438718</v>
      </c>
      <c r="L265" s="221">
        <f>+Download!L270/'Per $100K GDP'!L$313*100</f>
        <v>-143.85753913600124</v>
      </c>
      <c r="M265" s="221">
        <f>+Download!M270/'Per $100K GDP'!M$313*100</f>
        <v>-204.57809694793539</v>
      </c>
      <c r="N265" s="221">
        <f>+Download!N270/'Per $100K GDP'!N$313*100</f>
        <v>-270.36485983836604</v>
      </c>
      <c r="O265" s="221">
        <f>+Download!O270/'Per $100K GDP'!O$313*100</f>
        <v>-330.96021341712901</v>
      </c>
      <c r="P265" s="221">
        <f>+Download!P270/'Per $100K GDP'!P$313*100</f>
        <v>-367.33647256282347</v>
      </c>
      <c r="Q265" s="221">
        <f>+Download!Q270/'Per $100K GDP'!Q$313*100</f>
        <v>-394.23685411117162</v>
      </c>
      <c r="R265" s="221">
        <f>+Download!R270/'Per $100K GDP'!R$313*100</f>
        <v>-405.72119258662366</v>
      </c>
      <c r="S265" s="221">
        <f>+Download!S270/'Per $100K GDP'!S$313*100</f>
        <v>-439.18295223778262</v>
      </c>
      <c r="T265" s="221">
        <f>+Download!T270/'Per $100K GDP'!T$313*100</f>
        <v>-457.57868217540079</v>
      </c>
      <c r="U265" s="221">
        <f>+Download!U270/'Per $100K GDP'!U$313*100</f>
        <v>-485.8308185590343</v>
      </c>
      <c r="V265" s="221">
        <f>+Download!V270/'Per $100K GDP'!V$313*100</f>
        <v>-520.71514718363346</v>
      </c>
      <c r="W265" s="221">
        <f>+Download!W270/'Per $100K GDP'!W$313*100</f>
        <v>-547.50013143367858</v>
      </c>
      <c r="X265" s="221">
        <f>+Download!X270/'Per $100K GDP'!X$313*100</f>
        <v>-589.22764628209916</v>
      </c>
      <c r="Y265" s="221">
        <f>+Download!Y270/'Per $100K GDP'!Y$313*100</f>
        <v>-651.33559245025833</v>
      </c>
      <c r="Z265" s="221">
        <f>+Download!Z270/'Per $100K GDP'!Z$313*100</f>
        <v>-706.25821695519869</v>
      </c>
      <c r="AA265" s="221">
        <f>+Download!AA270/'Per $100K GDP'!AA$313*100</f>
        <v>-737.21365288906156</v>
      </c>
      <c r="AB265" s="221">
        <f>+Download!AB270/'Per $100K GDP'!AB$313*100</f>
        <v>-713.30013401055533</v>
      </c>
      <c r="AC265" s="221">
        <f>+Download!AC270/'Per $100K GDP'!AC$313*100</f>
        <v>-712.52007541372814</v>
      </c>
      <c r="AD265" s="221">
        <f>+Download!AD270/'Per $100K GDP'!AD$313*100</f>
        <v>-714.09676500032879</v>
      </c>
      <c r="AE265" s="221">
        <f>+Download!AE270/'Per $100K GDP'!AE$313*100</f>
        <v>-740.094533928185</v>
      </c>
      <c r="AF265" s="221">
        <f>+Download!AF270/'Per $100K GDP'!AF$313*100</f>
        <v>-770.84406605026982</v>
      </c>
      <c r="AG265" s="221">
        <f>+Download!AG270/'Per $100K GDP'!AG$313*100</f>
        <v>-818.2953394475046</v>
      </c>
      <c r="AH265" s="221">
        <f>+Download!AH270/'Per $100K GDP'!AH$313*100</f>
        <v>-800.77034834611618</v>
      </c>
      <c r="AI265" s="221">
        <f>+Download!AI270/'Per $100K GDP'!AI$313*100</f>
        <v>-754.14195796920512</v>
      </c>
      <c r="AJ265" s="221">
        <f>+Download!AJ270/'Per $100K GDP'!AJ$313*100</f>
        <v>-701.29910647431734</v>
      </c>
      <c r="AK265" s="221">
        <f>+Download!AK270/'Per $100K GDP'!AK$313*100</f>
        <v>-637.15202393013953</v>
      </c>
      <c r="AL265" s="221">
        <f>+Download!AL270/'Per $100K GDP'!AL$313*100</f>
        <v>-581.45441892832287</v>
      </c>
      <c r="AM265" s="221"/>
      <c r="AN265" s="221">
        <f>+Download!AN270/'Per $100K GDP'!AN$313*100</f>
        <v>-533.82819015846542</v>
      </c>
      <c r="AO265" s="222">
        <f>+Download!AO270/'Per $100K GDP'!AO$313*100</f>
        <v>-371.66539125482723</v>
      </c>
    </row>
    <row r="266" spans="1:41">
      <c r="A266" s="99" t="s">
        <v>33</v>
      </c>
      <c r="B266" s="221">
        <f>+Download!B271/'Per $100K GDP'!B$313*100</f>
        <v>-207.35668510227376</v>
      </c>
      <c r="C266" s="221">
        <f>+Download!C271/'Per $100K GDP'!C$313*100</f>
        <v>-282.91828793774323</v>
      </c>
      <c r="D266" s="221">
        <f>+Download!D271/'Per $100K GDP'!D$313*100</f>
        <v>-365.56064073226543</v>
      </c>
      <c r="E266" s="221">
        <f>+Download!E271/'Per $100K GDP'!E$313*100</f>
        <v>-412.88554677542697</v>
      </c>
      <c r="F266" s="221">
        <f>+Download!F271/'Per $100K GDP'!F$313*100</f>
        <v>-486.70750475270825</v>
      </c>
      <c r="G266" s="221">
        <f>+Download!G271/'Per $100K GDP'!G$313*100</f>
        <v>-614.01824291886703</v>
      </c>
      <c r="H266" s="221">
        <f>+Download!H271/'Per $100K GDP'!H$313*100</f>
        <v>-566.93989071038254</v>
      </c>
      <c r="I266" s="221">
        <f>+Download!I271/'Per $100K GDP'!I$313*100</f>
        <v>-548.84788310228555</v>
      </c>
      <c r="J266" s="221">
        <f>+Download!J271/'Per $100K GDP'!J$313*100</f>
        <v>-513.61301558607613</v>
      </c>
      <c r="K266" s="221">
        <f>+Download!K271/'Per $100K GDP'!K$313*100</f>
        <v>-454.35914594617202</v>
      </c>
      <c r="L266" s="221">
        <f>+Download!L271/'Per $100K GDP'!L$313*100</f>
        <v>-396.15138406626443</v>
      </c>
      <c r="M266" s="221">
        <f>+Download!M271/'Per $100K GDP'!M$313*100</f>
        <v>-359.12028725314184</v>
      </c>
      <c r="N266" s="221">
        <f>+Download!N271/'Per $100K GDP'!N$313*100</f>
        <v>-304.87268792479625</v>
      </c>
      <c r="O266" s="221">
        <f>+Download!O271/'Per $100K GDP'!O$313*100</f>
        <v>-332.64594687484657</v>
      </c>
      <c r="P266" s="221">
        <f>+Download!P271/'Per $100K GDP'!P$313*100</f>
        <v>-234.97598955662272</v>
      </c>
      <c r="Q266" s="221">
        <f>+Download!Q271/'Per $100K GDP'!Q$313*100</f>
        <v>-168.39099913170173</v>
      </c>
      <c r="R266" s="221">
        <f>+Download!R271/'Per $100K GDP'!R$313*100</f>
        <v>-105.90736058240017</v>
      </c>
      <c r="S266" s="221">
        <f>+Download!S271/'Per $100K GDP'!S$313*100</f>
        <v>-93.216762929556666</v>
      </c>
      <c r="T266" s="221">
        <f>+Download!T271/'Per $100K GDP'!T$313*100</f>
        <v>-68.79911760650765</v>
      </c>
      <c r="U266" s="221">
        <f>+Download!U271/'Per $100K GDP'!U$313*100</f>
        <v>-80.040550735571486</v>
      </c>
      <c r="V266" s="221">
        <f>+Download!V271/'Per $100K GDP'!V$313*100</f>
        <v>-98.304819761468721</v>
      </c>
      <c r="W266" s="221">
        <f>+Download!W271/'Per $100K GDP'!W$313*100</f>
        <v>-53.803690657694126</v>
      </c>
      <c r="X266" s="221">
        <f>+Download!X271/'Per $100K GDP'!X$313*100</f>
        <v>-97.435998502197435</v>
      </c>
      <c r="Y266" s="221">
        <f>+Download!Y271/'Per $100K GDP'!Y$313*100</f>
        <v>-87.026484675236162</v>
      </c>
      <c r="Z266" s="221">
        <f>+Download!Z271/'Per $100K GDP'!Z$313*100</f>
        <v>-76.078662118802228</v>
      </c>
      <c r="AA266" s="221">
        <f>+Download!AA271/'Per $100K GDP'!AA$313*100</f>
        <v>-57.719459249585256</v>
      </c>
      <c r="AB266" s="221">
        <f>+Download!AB271/'Per $100K GDP'!AB$313*100</f>
        <v>-37.001803351918333</v>
      </c>
      <c r="AC266" s="221">
        <f>+Download!AC271/'Per $100K GDP'!AC$313*100</f>
        <v>-30.607732234713591</v>
      </c>
      <c r="AD266" s="221">
        <f>+Download!AD271/'Per $100K GDP'!AD$313*100</f>
        <v>-53.388090349075966</v>
      </c>
      <c r="AE266" s="221">
        <f>+Download!AE271/'Per $100K GDP'!AE$313*100</f>
        <v>-70.732882307353961</v>
      </c>
      <c r="AF266" s="221">
        <f>+Download!AF271/'Per $100K GDP'!AF$313*100</f>
        <v>-87.267156530462842</v>
      </c>
      <c r="AG266" s="221">
        <f>+Download!AG271/'Per $100K GDP'!AG$313*100</f>
        <v>-103.82528824941379</v>
      </c>
      <c r="AH266" s="221">
        <f>+Download!AH271/'Per $100K GDP'!AH$313*100</f>
        <v>-199.60806838530931</v>
      </c>
      <c r="AI266" s="221">
        <f>+Download!AI271/'Per $100K GDP'!AI$313*100</f>
        <v>-233.25010403662088</v>
      </c>
      <c r="AJ266" s="221">
        <f>+Download!AJ271/'Per $100K GDP'!AJ$313*100</f>
        <v>-50.716318075175963</v>
      </c>
      <c r="AK266" s="221">
        <f>+Download!AK271/'Per $100K GDP'!AK$313*100</f>
        <v>-211.39697013557196</v>
      </c>
      <c r="AL266" s="221">
        <f>+Download!AL271/'Per $100K GDP'!AL$313*100</f>
        <v>-231.38482950591509</v>
      </c>
      <c r="AM266" s="221"/>
      <c r="AN266" s="221">
        <f>+Download!AN271/'Per $100K GDP'!AN$313*100</f>
        <v>-281.00083402835696</v>
      </c>
      <c r="AO266" s="222">
        <f>+Download!AO271/'Per $100K GDP'!AO$313*100</f>
        <v>-270.02989802637433</v>
      </c>
    </row>
    <row r="267" spans="1:41">
      <c r="A267" s="99" t="s">
        <v>34</v>
      </c>
      <c r="B267" s="221">
        <v>0</v>
      </c>
      <c r="C267" s="221">
        <v>0</v>
      </c>
      <c r="D267" s="221">
        <v>0</v>
      </c>
      <c r="E267" s="221">
        <v>0</v>
      </c>
      <c r="F267" s="221">
        <v>0</v>
      </c>
      <c r="G267" s="221">
        <v>0</v>
      </c>
      <c r="H267" s="221">
        <v>0</v>
      </c>
      <c r="I267" s="221">
        <v>0</v>
      </c>
      <c r="J267" s="221">
        <v>0</v>
      </c>
      <c r="K267" s="221">
        <v>0</v>
      </c>
      <c r="L267" s="221">
        <v>0</v>
      </c>
      <c r="M267" s="221">
        <v>0</v>
      </c>
      <c r="N267" s="221">
        <v>0</v>
      </c>
      <c r="O267" s="221">
        <v>0</v>
      </c>
      <c r="P267" s="221">
        <v>0</v>
      </c>
      <c r="Q267" s="221">
        <v>0</v>
      </c>
      <c r="R267" s="221">
        <v>0</v>
      </c>
      <c r="S267" s="221">
        <v>0</v>
      </c>
      <c r="T267" s="221">
        <v>0</v>
      </c>
      <c r="U267" s="221">
        <v>0</v>
      </c>
      <c r="V267" s="221">
        <f>+Download!V272/'Per $100K GDP'!V$313*100</f>
        <v>-1.1167195247241704E-2</v>
      </c>
      <c r="W267" s="221">
        <f>+Download!W272/'Per $100K GDP'!W$313*100</f>
        <v>-1.0514694285263656E-2</v>
      </c>
      <c r="X267" s="221">
        <f>+Download!X272/'Per $100K GDP'!X$313*100</f>
        <v>-1.9707928499635402E-2</v>
      </c>
      <c r="Y267" s="221">
        <f>+Download!Y272/'Per $100K GDP'!Y$313*100</f>
        <v>-1.8931147416844936E-2</v>
      </c>
      <c r="Z267" s="221" t="e">
        <f>+Download!Z272/'Per $100K GDP'!Z$313*100</f>
        <v>#VALUE!</v>
      </c>
      <c r="AA267" s="221">
        <f>+Download!AA272/'Per $100K GDP'!AA$313*100</f>
        <v>-21.707670043415341</v>
      </c>
      <c r="AB267" s="221">
        <f>+Download!AB272/'Per $100K GDP'!AB$313*100</f>
        <v>-24.585146336217591</v>
      </c>
      <c r="AC267" s="221">
        <f>+Download!AC272/'Per $100K GDP'!AC$313*100</f>
        <v>-26.573252954092279</v>
      </c>
      <c r="AD267" s="221">
        <f>+Download!AD272/'Per $100K GDP'!AD$313*100</f>
        <v>-19.445073695440893</v>
      </c>
      <c r="AE267" s="221">
        <f>+Download!AE272/'Per $100K GDP'!AE$313*100</f>
        <v>-33.226511390849616</v>
      </c>
      <c r="AF267" s="221">
        <f>+Download!AF272/'Per $100K GDP'!AF$313*100</f>
        <v>40.85436945852878</v>
      </c>
      <c r="AG267" s="221">
        <f>+Download!AG272/'Per $100K GDP'!AG$313*100</f>
        <v>2.4211563276122821</v>
      </c>
      <c r="AH267" s="221">
        <f>+Download!AH272/'Per $100K GDP'!AH$313*100</f>
        <v>-16.427340608845491</v>
      </c>
      <c r="AI267" s="221">
        <f>+Download!AI272/'Per $100K GDP'!AI$313*100</f>
        <v>-0.92332501040366199</v>
      </c>
      <c r="AJ267" s="221">
        <f>+Download!AJ272/'Per $100K GDP'!AJ$313*100</f>
        <v>-22.069834772625168</v>
      </c>
      <c r="AK267" s="221">
        <f>+Download!AK272/'Per $100K GDP'!AK$313*100</f>
        <v>-18.381820813431755</v>
      </c>
      <c r="AL267" s="221">
        <f>+Download!AL272/'Per $100K GDP'!AL$313*100</f>
        <v>-14.892136395267919</v>
      </c>
      <c r="AM267" s="221"/>
      <c r="AN267" s="221">
        <f>+Download!AN272/'Per $100K GDP'!AN$313*100</f>
        <v>-5.5101473450097309</v>
      </c>
      <c r="AO267" s="222">
        <f>+Download!AO272/'Per $100K GDP'!AO$313*100</f>
        <v>-4.1287750707408657</v>
      </c>
    </row>
    <row r="268" spans="1:41" ht="16">
      <c r="A268" s="205" t="s">
        <v>154</v>
      </c>
      <c r="B268" s="224" t="s">
        <v>214</v>
      </c>
      <c r="C268" s="224" t="s">
        <v>214</v>
      </c>
      <c r="D268" s="224" t="s">
        <v>214</v>
      </c>
      <c r="E268" s="224" t="s">
        <v>214</v>
      </c>
      <c r="F268" s="224" t="s">
        <v>214</v>
      </c>
      <c r="G268" s="224" t="s">
        <v>214</v>
      </c>
      <c r="H268" s="224" t="s">
        <v>214</v>
      </c>
      <c r="I268" s="224" t="s">
        <v>214</v>
      </c>
      <c r="J268" s="224" t="s">
        <v>214</v>
      </c>
      <c r="K268" s="224" t="s">
        <v>214</v>
      </c>
      <c r="L268" s="224" t="s">
        <v>214</v>
      </c>
      <c r="M268" s="224" t="s">
        <v>214</v>
      </c>
      <c r="N268" s="224" t="s">
        <v>214</v>
      </c>
      <c r="O268" s="224" t="s">
        <v>214</v>
      </c>
      <c r="P268" s="224" t="s">
        <v>214</v>
      </c>
      <c r="Q268" s="224" t="s">
        <v>214</v>
      </c>
      <c r="R268" s="224" t="s">
        <v>214</v>
      </c>
      <c r="S268" s="224" t="s">
        <v>214</v>
      </c>
      <c r="T268" s="224" t="s">
        <v>214</v>
      </c>
      <c r="U268" s="224" t="s">
        <v>214</v>
      </c>
      <c r="V268" s="224" t="s">
        <v>214</v>
      </c>
      <c r="W268" s="224" t="s">
        <v>214</v>
      </c>
      <c r="X268" s="224" t="s">
        <v>214</v>
      </c>
      <c r="Y268" s="224" t="s">
        <v>214</v>
      </c>
      <c r="Z268" s="224" t="s">
        <v>214</v>
      </c>
      <c r="AA268" s="224" t="s">
        <v>214</v>
      </c>
      <c r="AB268" s="224" t="s">
        <v>214</v>
      </c>
      <c r="AC268" s="224" t="s">
        <v>214</v>
      </c>
      <c r="AD268" s="224" t="s">
        <v>214</v>
      </c>
      <c r="AE268" s="224" t="s">
        <v>214</v>
      </c>
      <c r="AF268" s="224" t="s">
        <v>214</v>
      </c>
      <c r="AG268" s="224" t="s">
        <v>214</v>
      </c>
      <c r="AH268" s="224" t="s">
        <v>214</v>
      </c>
      <c r="AI268" s="224" t="s">
        <v>214</v>
      </c>
      <c r="AJ268" s="224" t="s">
        <v>214</v>
      </c>
      <c r="AK268" s="224" t="s">
        <v>214</v>
      </c>
      <c r="AL268" s="224" t="s">
        <v>214</v>
      </c>
      <c r="AM268" s="224"/>
      <c r="AN268" s="224">
        <f>+Download!AN273/'Per $100K GDP'!AN$313*100</f>
        <v>10.425354462051709</v>
      </c>
      <c r="AO268" s="225">
        <f>+Download!AO273/'Per $100K GDP'!AO$313*100</f>
        <v>172.59436564574398</v>
      </c>
    </row>
    <row r="269" spans="1:41">
      <c r="A269" s="11" t="s">
        <v>245</v>
      </c>
      <c r="B269" s="226">
        <v>0</v>
      </c>
      <c r="C269" s="226">
        <v>0</v>
      </c>
      <c r="D269" s="226">
        <v>0</v>
      </c>
      <c r="E269" s="226">
        <v>0</v>
      </c>
      <c r="F269" s="226">
        <v>0</v>
      </c>
      <c r="G269" s="226">
        <v>0</v>
      </c>
      <c r="H269" s="226">
        <v>0</v>
      </c>
      <c r="I269" s="226">
        <v>0</v>
      </c>
      <c r="J269" s="226">
        <v>0</v>
      </c>
      <c r="K269" s="226">
        <v>0</v>
      </c>
      <c r="L269" s="226">
        <v>0</v>
      </c>
      <c r="M269" s="226">
        <v>0</v>
      </c>
      <c r="N269" s="226">
        <v>0</v>
      </c>
      <c r="O269" s="226">
        <v>0</v>
      </c>
      <c r="P269" s="226">
        <v>0</v>
      </c>
      <c r="Q269" s="226">
        <v>0</v>
      </c>
      <c r="R269" s="226">
        <v>0</v>
      </c>
      <c r="S269" s="226">
        <v>0</v>
      </c>
      <c r="T269" s="226">
        <v>0</v>
      </c>
      <c r="U269" s="226">
        <v>0</v>
      </c>
      <c r="V269" s="226">
        <v>0</v>
      </c>
      <c r="W269" s="226">
        <v>0</v>
      </c>
      <c r="X269" s="226">
        <v>0</v>
      </c>
      <c r="Y269" s="226">
        <v>0</v>
      </c>
      <c r="Z269" s="226">
        <v>0</v>
      </c>
      <c r="AA269" s="226">
        <v>0</v>
      </c>
      <c r="AB269" s="226">
        <v>0</v>
      </c>
      <c r="AC269" s="226">
        <v>0</v>
      </c>
      <c r="AD269" s="226">
        <v>0</v>
      </c>
      <c r="AE269" s="227"/>
      <c r="AF269" s="227"/>
      <c r="AG269" s="227"/>
      <c r="AH269" s="227"/>
      <c r="AI269" s="227"/>
      <c r="AJ269" s="210"/>
      <c r="AK269" s="227"/>
      <c r="AL269" s="228"/>
      <c r="AM269" s="228"/>
      <c r="AN269" s="228"/>
      <c r="AO269" s="229"/>
    </row>
    <row r="270" spans="1:41">
      <c r="A270" s="6" t="s">
        <v>432</v>
      </c>
      <c r="B270" s="230">
        <v>0</v>
      </c>
      <c r="C270" s="230">
        <v>0</v>
      </c>
      <c r="D270" s="230">
        <v>0</v>
      </c>
      <c r="E270" s="230">
        <v>0</v>
      </c>
      <c r="F270" s="230">
        <v>0</v>
      </c>
      <c r="G270" s="230">
        <v>0</v>
      </c>
      <c r="H270" s="230">
        <v>0</v>
      </c>
      <c r="I270" s="230">
        <v>0</v>
      </c>
      <c r="J270" s="230">
        <v>0</v>
      </c>
      <c r="K270" s="230">
        <v>0</v>
      </c>
      <c r="L270" s="230">
        <v>0</v>
      </c>
      <c r="M270" s="230">
        <v>0</v>
      </c>
      <c r="N270" s="230">
        <v>0</v>
      </c>
      <c r="O270" s="230">
        <v>0</v>
      </c>
      <c r="P270" s="230">
        <v>0</v>
      </c>
      <c r="Q270" s="230">
        <v>0</v>
      </c>
      <c r="R270" s="230">
        <v>0</v>
      </c>
      <c r="S270" s="230">
        <v>0</v>
      </c>
      <c r="T270" s="230">
        <v>0</v>
      </c>
      <c r="U270" s="230">
        <v>0</v>
      </c>
      <c r="V270" s="230">
        <v>0</v>
      </c>
      <c r="W270" s="230">
        <v>0</v>
      </c>
      <c r="X270" s="230">
        <v>0</v>
      </c>
      <c r="Y270" s="230">
        <v>0</v>
      </c>
      <c r="Z270" s="230">
        <v>0</v>
      </c>
      <c r="AA270" s="230">
        <v>0</v>
      </c>
      <c r="AB270" s="230">
        <v>0</v>
      </c>
      <c r="AC270" s="230">
        <v>0</v>
      </c>
      <c r="AD270" s="230">
        <v>0</v>
      </c>
      <c r="AE270" s="227"/>
      <c r="AF270" s="227"/>
      <c r="AG270" s="227"/>
      <c r="AH270" s="227"/>
      <c r="AI270" s="227"/>
      <c r="AJ270" s="210"/>
      <c r="AK270" s="227"/>
      <c r="AL270" s="228"/>
      <c r="AM270" s="228"/>
      <c r="AN270" s="228"/>
      <c r="AO270" s="229"/>
    </row>
    <row r="271" spans="1:41" ht="17" thickBot="1">
      <c r="A271" s="205" t="s">
        <v>45</v>
      </c>
      <c r="B271" s="201">
        <f>+Download!B276/'Per $100K GDP'!B$313*100</f>
        <v>-690.01843560705822</v>
      </c>
      <c r="C271" s="201">
        <f>+Download!C276/'Per $100K GDP'!C$313*100</f>
        <v>-680</v>
      </c>
      <c r="D271" s="201">
        <f>+Download!D276/'Per $100K GDP'!D$313*100</f>
        <v>-713.02917620137293</v>
      </c>
      <c r="E271" s="201">
        <f>+Download!E276/'Per $100K GDP'!E$313*100</f>
        <v>-893.48075452459841</v>
      </c>
      <c r="F271" s="201">
        <f>+Download!F276/'Per $100K GDP'!F$313*100</f>
        <v>-787.56148344850476</v>
      </c>
      <c r="G271" s="201">
        <f>+Download!G276/'Per $100K GDP'!G$313*100</f>
        <v>-959.47586908022936</v>
      </c>
      <c r="H271" s="201">
        <f>+Download!H276/'Per $100K GDP'!H$313*100</f>
        <v>-808.46488565067796</v>
      </c>
      <c r="I271" s="201">
        <f>+Download!I276/'Per $100K GDP'!I$313*100</f>
        <v>-765.68939677781941</v>
      </c>
      <c r="J271" s="201">
        <f>+Download!J276/'Per $100K GDP'!J$313*100</f>
        <v>-727.65150680099634</v>
      </c>
      <c r="K271" s="201">
        <f>+Download!K276/'Per $100K GDP'!K$313*100</f>
        <v>-762.35387607436382</v>
      </c>
      <c r="L271" s="201">
        <f>+Download!L276/'Per $100K GDP'!L$313*100</f>
        <v>-717.09569164516688</v>
      </c>
      <c r="M271" s="201">
        <f>+Download!M276/'Per $100K GDP'!M$313*100</f>
        <v>-668.07899461400359</v>
      </c>
      <c r="N271" s="201">
        <f>+Download!N276/'Per $100K GDP'!N$313*100</f>
        <v>-619.06130592094132</v>
      </c>
      <c r="O271" s="201">
        <f>+Download!O276/'Per $100K GDP'!O$313*100</f>
        <v>-644.1138442906007</v>
      </c>
      <c r="P271" s="201">
        <f>+Download!P276/'Per $100K GDP'!P$313*100</f>
        <v>-610.44026916561768</v>
      </c>
      <c r="Q271" s="201">
        <f>+Download!Q276/'Per $100K GDP'!Q$313*100</f>
        <v>-550.20677272660373</v>
      </c>
      <c r="R271" s="201">
        <f>+Download!R276/'Per $100K GDP'!R$313*100</f>
        <v>-524.77145794548335</v>
      </c>
      <c r="S271" s="201">
        <f>+Download!S276/'Per $100K GDP'!S$313*100</f>
        <v>-586.2146266846006</v>
      </c>
      <c r="T271" s="201">
        <f>+Download!T276/'Per $100K GDP'!T$313*100</f>
        <v>-471.52902247345924</v>
      </c>
      <c r="U271" s="201">
        <f>+Download!U276/'Per $100K GDP'!U$313*100</f>
        <v>-589.08195020746882</v>
      </c>
      <c r="V271" s="201">
        <f>+Download!V276/'Per $100K GDP'!V$313*100</f>
        <v>-527.02461249832493</v>
      </c>
      <c r="W271" s="201">
        <f>+Download!W276/'Per $100K GDP'!W$313*100</f>
        <v>-425.26681036748857</v>
      </c>
      <c r="X271" s="201">
        <f>+Download!X276/'Per $100K GDP'!X$313*100</f>
        <v>-419.59165172148749</v>
      </c>
      <c r="Y271" s="201">
        <f>+Download!Y276/'Per $100K GDP'!Y$313*100</f>
        <v>-444.98608560664866</v>
      </c>
      <c r="Z271" s="201">
        <f>+Download!Z276/'Per $100K GDP'!Z$313*100</f>
        <v>-435.71238128510885</v>
      </c>
      <c r="AA271" s="201">
        <f>+Download!AA276/'Per $100K GDP'!AA$313*100</f>
        <v>-479.88069605732233</v>
      </c>
      <c r="AB271" s="201">
        <f>+Download!AB276/'Per $100K GDP'!AB$313*100</f>
        <v>-484.23307909931668</v>
      </c>
      <c r="AC271" s="201">
        <f>+Download!AC276/'Per $100K GDP'!AC$313*100</f>
        <v>-506.04783961393139</v>
      </c>
      <c r="AD271" s="201">
        <f>+Download!AD276/'Per $100K GDP'!AD$313*100</f>
        <v>-498.73216073425067</v>
      </c>
      <c r="AE271" s="201">
        <f>+Download!AE276/'Per $100K GDP'!AE$313*100</f>
        <v>-574.17143176312061</v>
      </c>
      <c r="AF271" s="201">
        <f>+Download!AF276/'Per $100K GDP'!AF$313*100</f>
        <v>-584.59640465280222</v>
      </c>
      <c r="AG271" s="201">
        <f>+Download!AG276/'Per $100K GDP'!AG$313*100</f>
        <v>-642.67478806210374</v>
      </c>
      <c r="AH271" s="201">
        <f>+Download!AH276/'Per $100K GDP'!AH$313*100</f>
        <v>-554.89407710240903</v>
      </c>
      <c r="AI271" s="201">
        <f>+Download!AI276/'Per $100K GDP'!AI$313*100</f>
        <v>-575.23798377028709</v>
      </c>
      <c r="AJ271" s="201">
        <f>+Download!AJ276/'Per $100K GDP'!AJ$313*100</f>
        <v>-646.0340438276844</v>
      </c>
      <c r="AK271" s="201">
        <f>+Download!AK276/'Per $100K GDP'!AK$313*100</f>
        <v>-559.56602499155701</v>
      </c>
      <c r="AL271" s="201">
        <f>+Download!AL276/'Per $100K GDP'!AL$313*100</f>
        <v>-510.57759220598467</v>
      </c>
      <c r="AM271" s="201"/>
      <c r="AN271" s="201">
        <f>+Download!AN276/'Per $100K GDP'!AN$313*100</f>
        <v>-755.17375590770087</v>
      </c>
      <c r="AO271" s="218">
        <f>+Download!AO276/'Per $100K GDP'!AO$313*100</f>
        <v>-461.13256571337047</v>
      </c>
    </row>
    <row r="272" spans="1:41" ht="16" thickTop="1">
      <c r="A272" s="96" t="s">
        <v>110</v>
      </c>
      <c r="B272" s="214">
        <f>+Download!B277/'Per $100K GDP'!B$313*100</f>
        <v>-643.49047493635339</v>
      </c>
      <c r="C272" s="214">
        <f>+Download!C277/'Per $100K GDP'!C$313*100</f>
        <v>-636.65369649805439</v>
      </c>
      <c r="D272" s="214">
        <f>+Download!D277/'Per $100K GDP'!D$313*100</f>
        <v>-669.97997711670484</v>
      </c>
      <c r="E272" s="214">
        <f>+Download!E277/'Per $100K GDP'!E$313*100</f>
        <v>-847.91613561050224</v>
      </c>
      <c r="F272" s="214">
        <f>+Download!F277/'Per $100K GDP'!F$313*100</f>
        <v>-737.89190983433411</v>
      </c>
      <c r="G272" s="214">
        <f>+Download!G277/'Per $100K GDP'!G$313*100</f>
        <v>-909.26548247719643</v>
      </c>
      <c r="H272" s="214">
        <f>+Download!H277/'Per $100K GDP'!H$313*100</f>
        <v>-756.75470552519732</v>
      </c>
      <c r="I272" s="214">
        <f>+Download!I277/'Per $100K GDP'!I$313*100</f>
        <v>-706.93611839640323</v>
      </c>
      <c r="J272" s="214">
        <f>+Download!J277/'Per $100K GDP'!J$313*100</f>
        <v>-664.66788651043839</v>
      </c>
      <c r="K272" s="214">
        <f>+Download!K277/'Per $100K GDP'!K$313*100</f>
        <v>-693.34365001359299</v>
      </c>
      <c r="L272" s="214">
        <f>+Download!L277/'Per $100K GDP'!L$313*100</f>
        <v>-632.09249093131075</v>
      </c>
      <c r="M272" s="214">
        <f>+Download!M277/'Per $100K GDP'!M$313*100</f>
        <v>-580.86175942549369</v>
      </c>
      <c r="N272" s="214">
        <f>+Download!N277/'Per $100K GDP'!N$313*100</f>
        <v>-524.93828830352004</v>
      </c>
      <c r="O272" s="214">
        <f>+Download!O277/'Per $100K GDP'!O$313*100</f>
        <v>-549.13994860967898</v>
      </c>
      <c r="P272" s="214">
        <f>+Download!P277/'Per $100K GDP'!P$313*100</f>
        <v>-515.62621412031649</v>
      </c>
      <c r="Q272" s="214">
        <f>+Download!Q277/'Per $100K GDP'!Q$313*100</f>
        <v>-455.78301373088641</v>
      </c>
      <c r="R272" s="214">
        <f>+Download!R277/'Per $100K GDP'!R$313*100</f>
        <v>-435.71646892105917</v>
      </c>
      <c r="S272" s="214">
        <f>+Download!S277/'Per $100K GDP'!S$313*100</f>
        <v>-501.39778990953926</v>
      </c>
      <c r="T272" s="214">
        <f>+Download!T277/'Per $100K GDP'!T$313*100</f>
        <v>-392.84058007344925</v>
      </c>
      <c r="U272" s="214">
        <f>+Download!U277/'Per $100K GDP'!U$313*100</f>
        <v>-512.66031686156157</v>
      </c>
      <c r="V272" s="214">
        <f>+Download!V277/'Per $100K GDP'!V$313*100</f>
        <v>-448.27355161477647</v>
      </c>
      <c r="W272" s="214">
        <f>+Download!W277/'Per $100K GDP'!W$313*100</f>
        <v>-347.61579307081644</v>
      </c>
      <c r="X272" s="214">
        <f>+Download!X277/'Per $100K GDP'!X$313*100</f>
        <v>-344.33692674562974</v>
      </c>
      <c r="Y272" s="214">
        <f>+Download!Y277/'Per $100K GDP'!Y$313*100</f>
        <v>-370.11339757302693</v>
      </c>
      <c r="Z272" s="214">
        <f>+Download!Z277/'Per $100K GDP'!Z$313*100</f>
        <v>-354.08986016236247</v>
      </c>
      <c r="AA272" s="214">
        <f>+Download!AA277/'Per $100K GDP'!AA$313*100</f>
        <v>-395.1501888390809</v>
      </c>
      <c r="AB272" s="214">
        <f>+Download!AB277/'Per $100K GDP'!AB$313*100</f>
        <v>-390.50014062836055</v>
      </c>
      <c r="AC272" s="214">
        <f>+Download!AC277/'Per $100K GDP'!AC$313*100</f>
        <v>-421.16084382685875</v>
      </c>
      <c r="AD272" s="214">
        <f>+Download!AD277/'Per $100K GDP'!AD$313*100</f>
        <v>-413.78327621358153</v>
      </c>
      <c r="AE272" s="214">
        <f>+Download!AE277/'Per $100K GDP'!AE$313*100</f>
        <v>-488.30195002408726</v>
      </c>
      <c r="AF272" s="214">
        <f>+Download!AF277/'Per $100K GDP'!AF$313*100</f>
        <v>-495.49225888668963</v>
      </c>
      <c r="AG272" s="214">
        <f>+Download!AG277/'Per $100K GDP'!AG$313*100</f>
        <v>-543.98318371650964</v>
      </c>
      <c r="AH272" s="214">
        <f>+Download!AH277/'Per $100K GDP'!AH$313*100</f>
        <v>-453.96492887792681</v>
      </c>
      <c r="AI272" s="214">
        <f>+Download!AI277/'Per $100K GDP'!AI$313*100</f>
        <v>-477.05992509363296</v>
      </c>
      <c r="AJ272" s="214">
        <f>+Download!AJ277/'Per $100K GDP'!AJ$313*100</f>
        <v>-548.74457145709584</v>
      </c>
      <c r="AK272" s="214">
        <f>+Download!AK277/'Per $100K GDP'!AK$313*100</f>
        <v>-462.06035605731654</v>
      </c>
      <c r="AL272" s="214">
        <f>+Download!AL277/'Per $100K GDP'!AL$313*100</f>
        <v>-419.31686383669683</v>
      </c>
      <c r="AM272" s="214"/>
      <c r="AN272" s="214">
        <f>+Download!AN277/'Per $100K GDP'!AN$313*100</f>
        <v>-666.13844870725598</v>
      </c>
      <c r="AO272" s="215">
        <f>+Download!AO277/'Per $100K GDP'!AO$313*100</f>
        <v>-375.74077699275682</v>
      </c>
    </row>
    <row r="273" spans="1:42">
      <c r="A273" s="96" t="s">
        <v>111</v>
      </c>
      <c r="B273" s="221">
        <f>+Download!B278/'Per $100K GDP'!B$313*100</f>
        <v>-46.52796067070495</v>
      </c>
      <c r="C273" s="221">
        <f>+Download!C278/'Per $100K GDP'!C$313*100</f>
        <v>-43.346303501945528</v>
      </c>
      <c r="D273" s="221">
        <f>+Download!D278/'Per $100K GDP'!D$313*100</f>
        <v>-43.049199084668189</v>
      </c>
      <c r="E273" s="221">
        <f>+Download!E278/'Per $100K GDP'!E$313*100</f>
        <v>-45.564618914096357</v>
      </c>
      <c r="F273" s="221">
        <f>+Download!F278/'Per $100K GDP'!F$313*100</f>
        <v>-49.669573614170616</v>
      </c>
      <c r="G273" s="221">
        <f>+Download!G278/'Per $100K GDP'!G$313*100</f>
        <v>-50.210386603032951</v>
      </c>
      <c r="H273" s="221">
        <f>+Download!H278/'Per $100K GDP'!H$313*100</f>
        <v>-51.710180125480662</v>
      </c>
      <c r="I273" s="221">
        <f>+Download!I278/'Per $100K GDP'!I$313*100</f>
        <v>-58.753278381416266</v>
      </c>
      <c r="J273" s="221">
        <f>+Download!J278/'Per $100K GDP'!J$313*100</f>
        <v>-62.983620290557965</v>
      </c>
      <c r="K273" s="221">
        <f>+Download!K278/'Per $100K GDP'!K$313*100</f>
        <v>-69.010226060770833</v>
      </c>
      <c r="L273" s="221">
        <f>+Download!L278/'Per $100K GDP'!L$313*100</f>
        <v>-85.003200713856174</v>
      </c>
      <c r="M273" s="221">
        <f>+Download!M278/'Per $100K GDP'!M$313*100</f>
        <v>-87.217235188509875</v>
      </c>
      <c r="N273" s="221">
        <f>+Download!N278/'Per $100K GDP'!N$313*100</f>
        <v>-94.123017617421283</v>
      </c>
      <c r="O273" s="221">
        <f>+Download!O278/'Per $100K GDP'!O$313*100</f>
        <v>-94.990262025171432</v>
      </c>
      <c r="P273" s="221">
        <f>+Download!P278/'Per $100K GDP'!P$313*100</f>
        <v>-94.814055045301259</v>
      </c>
      <c r="Q273" s="221">
        <f>+Download!Q278/'Per $100K GDP'!Q$313*100</f>
        <v>-94.423758995717378</v>
      </c>
      <c r="R273" s="221">
        <f>+Download!R278/'Per $100K GDP'!R$313*100</f>
        <v>-89.041095890410958</v>
      </c>
      <c r="S273" s="221">
        <f>+Download!S278/'Per $100K GDP'!S$313*100</f>
        <v>-84.816836775061319</v>
      </c>
      <c r="T273" s="221">
        <f>+Download!T278/'Per $100K GDP'!T$313*100</f>
        <v>-78.688442400010032</v>
      </c>
      <c r="U273" s="221">
        <f>+Download!U278/'Per $100K GDP'!U$313*100</f>
        <v>-76.421633345907196</v>
      </c>
      <c r="V273" s="221">
        <f>+Download!V278/'Per $100K GDP'!V$313*100</f>
        <v>-78.75106088354849</v>
      </c>
      <c r="W273" s="221">
        <f>+Download!W278/'Per $100K GDP'!W$313*100</f>
        <v>-77.651017296672094</v>
      </c>
      <c r="X273" s="221">
        <f>+Download!X278/'Per $100K GDP'!X$313*100</f>
        <v>-75.254724975857783</v>
      </c>
      <c r="Y273" s="221">
        <f>+Download!Y278/'Per $100K GDP'!Y$313*100</f>
        <v>-74.872688033621714</v>
      </c>
      <c r="Z273" s="221">
        <f>+Download!Z278/'Per $100K GDP'!Z$313*100</f>
        <v>-81.622521122746377</v>
      </c>
      <c r="AA273" s="221">
        <f>+Download!AA278/'Per $100K GDP'!AA$313*100</f>
        <v>-84.730507218241499</v>
      </c>
      <c r="AB273" s="221">
        <f>+Download!AB278/'Per $100K GDP'!AB$313*100</f>
        <v>-93.7329384709561</v>
      </c>
      <c r="AC273" s="221">
        <f>+Download!AC278/'Per $100K GDP'!AC$313*100</f>
        <v>-84.886995787072593</v>
      </c>
      <c r="AD273" s="221">
        <f>+Download!AD278/'Per $100K GDP'!AD$313*100</f>
        <v>-84.948884520669068</v>
      </c>
      <c r="AE273" s="221">
        <f>+Download!AE278/'Per $100K GDP'!AE$313*100</f>
        <v>-85.86948173903329</v>
      </c>
      <c r="AF273" s="221">
        <f>+Download!AF278/'Per $100K GDP'!AF$313*100</f>
        <v>-89.104145766112623</v>
      </c>
      <c r="AG273" s="221">
        <f>+Download!AG278/'Per $100K GDP'!AG$313*100</f>
        <v>-98.691604345594058</v>
      </c>
      <c r="AH273" s="221">
        <f>+Download!AH278/'Per $100K GDP'!AH$313*100</f>
        <v>-100.9291482244822</v>
      </c>
      <c r="AI273" s="221">
        <f>+Download!AI278/'Per $100K GDP'!AI$313*100</f>
        <v>-98.178058676654175</v>
      </c>
      <c r="AJ273" s="221">
        <f>+Download!AJ278/'Per $100K GDP'!AJ$313*100</f>
        <v>-97.289472370588527</v>
      </c>
      <c r="AK273" s="221">
        <f>+Download!AK278/'Per $100K GDP'!AK$313*100</f>
        <v>-97.505668934240376</v>
      </c>
      <c r="AL273" s="221">
        <f>+Download!AL278/'Per $100K GDP'!AL$313*100</f>
        <v>-91.260728369287875</v>
      </c>
      <c r="AM273" s="221"/>
      <c r="AN273" s="221">
        <f>+Download!AN278/'Per $100K GDP'!AN$313*100</f>
        <v>-89.035307200444819</v>
      </c>
      <c r="AO273" s="222">
        <f>+Download!AO278/'Per $100K GDP'!AO$313*100</f>
        <v>-85.391788720613619</v>
      </c>
    </row>
    <row r="274" spans="1:42">
      <c r="A274" s="99" t="s">
        <v>159</v>
      </c>
      <c r="B274" s="221">
        <f>+Download!B279/'Per $100K GDP'!B$313*100</f>
        <v>-544.33324554472836</v>
      </c>
      <c r="C274" s="221">
        <f>+Download!C279/'Per $100K GDP'!C$313*100</f>
        <v>-509.53307392996106</v>
      </c>
      <c r="D274" s="221">
        <f>+Download!D279/'Per $100K GDP'!D$313*100</f>
        <v>-523.38386727688783</v>
      </c>
      <c r="E274" s="221">
        <f>+Download!E279/'Per $100K GDP'!E$313*100</f>
        <v>-524.88529186846802</v>
      </c>
      <c r="F274" s="221">
        <f>+Download!F279/'Per $100K GDP'!F$313*100</f>
        <v>-549.29237454358906</v>
      </c>
      <c r="G274" s="221">
        <f>+Download!G279/'Per $100K GDP'!G$313*100</f>
        <v>-612.97336985682409</v>
      </c>
      <c r="H274" s="221">
        <f>+Download!H279/'Per $100K GDP'!H$313*100</f>
        <v>-587.4063954665047</v>
      </c>
      <c r="I274" s="221">
        <f>+Download!I279/'Per $100K GDP'!I$313*100</f>
        <v>-577.18246534282503</v>
      </c>
      <c r="J274" s="221">
        <f>+Download!J279/'Per $100K GDP'!J$313*100</f>
        <v>-560.70192456074597</v>
      </c>
      <c r="K274" s="221">
        <f>+Download!K279/'Per $100K GDP'!K$313*100</f>
        <v>-570.04537945168238</v>
      </c>
      <c r="L274" s="221">
        <f>+Download!L279/'Per $100K GDP'!L$313*100</f>
        <v>-563.26744389051612</v>
      </c>
      <c r="M274" s="221">
        <f>+Download!M279/'Per $100K GDP'!M$313*100</f>
        <v>-528.27648114901262</v>
      </c>
      <c r="N274" s="221">
        <f>+Download!N279/'Per $100K GDP'!N$313*100</f>
        <v>-474.14871673485948</v>
      </c>
      <c r="O274" s="221">
        <f>+Download!O279/'Per $100K GDP'!O$313*100</f>
        <v>-497.56959787892174</v>
      </c>
      <c r="P274" s="221">
        <f>+Download!P279/'Per $100K GDP'!P$313*100</f>
        <v>-476.78990473526358</v>
      </c>
      <c r="Q274" s="221">
        <f>+Download!Q279/'Per $100K GDP'!Q$313*100</f>
        <v>-414.81110833124848</v>
      </c>
      <c r="R274" s="221">
        <f>+Download!R279/'Per $100K GDP'!R$313*100</f>
        <v>-394.02317374753397</v>
      </c>
      <c r="S274" s="221">
        <f>+Download!S279/'Per $100K GDP'!S$313*100</f>
        <v>-368.71324208138827</v>
      </c>
      <c r="T274" s="221">
        <f>+Download!T279/'Per $100K GDP'!T$313*100</f>
        <v>-341.66426431695976</v>
      </c>
      <c r="U274" s="221">
        <f>+Download!U279/'Per $100K GDP'!U$313*100</f>
        <v>-327.38824971708789</v>
      </c>
      <c r="V274" s="221">
        <f>+Download!V279/'Per $100K GDP'!V$313*100</f>
        <v>-310.67137177826419</v>
      </c>
      <c r="W274" s="221">
        <f>+Download!W279/'Per $100K GDP'!W$313*100</f>
        <v>-296.60901109300244</v>
      </c>
      <c r="X274" s="221">
        <f>+Download!X279/'Per $100K GDP'!X$313*100</f>
        <v>-297.72767584399202</v>
      </c>
      <c r="Y274" s="221">
        <f>+Download!Y279/'Per $100K GDP'!Y$313*100</f>
        <v>-292.32531283721107</v>
      </c>
      <c r="Z274" s="221">
        <f>+Download!Z279/'Per $100K GDP'!Z$313*100</f>
        <v>-307.89103512949458</v>
      </c>
      <c r="AA274" s="221">
        <f>+Download!AA279/'Per $100K GDP'!AA$313*100</f>
        <v>-350.7730048356924</v>
      </c>
      <c r="AB274" s="221">
        <f>+Download!AB279/'Per $100K GDP'!AB$313*100</f>
        <v>-348.26199890806208</v>
      </c>
      <c r="AC274" s="221">
        <f>+Download!AC279/'Per $100K GDP'!AC$313*100</f>
        <v>-372.23502393532419</v>
      </c>
      <c r="AD274" s="221">
        <f>+Download!AD279/'Per $100K GDP'!AD$313*100</f>
        <v>-359.75213194297282</v>
      </c>
      <c r="AE274" s="221">
        <f>+Download!AE279/'Per $100K GDP'!AE$313*100</f>
        <v>-345.43283832184824</v>
      </c>
      <c r="AF274" s="221">
        <f>+Download!AF279/'Per $100K GDP'!AF$313*100</f>
        <v>-359.48726986795367</v>
      </c>
      <c r="AG274" s="221">
        <f>+Download!AG279/'Per $100K GDP'!AG$313*100</f>
        <v>-391.48502213034004</v>
      </c>
      <c r="AH274" s="221">
        <f>+Download!AH279/'Per $100K GDP'!AH$313*100</f>
        <v>-419.63712538432947</v>
      </c>
      <c r="AI274" s="221">
        <f>+Download!AI279/'Per $100K GDP'!AI$313*100</f>
        <v>-419.92431335830213</v>
      </c>
      <c r="AJ274" s="221">
        <f>+Download!AJ279/'Per $100K GDP'!AJ$313*100</f>
        <v>-426.4650826136874</v>
      </c>
      <c r="AK274" s="221">
        <f>+Download!AK279/'Per $100K GDP'!AK$313*100</f>
        <v>-392.93554301153091</v>
      </c>
      <c r="AL274" s="221">
        <f>+Download!AL279/'Per $100K GDP'!AL$313*100</f>
        <v>-368.89352818371606</v>
      </c>
      <c r="AM274" s="221"/>
      <c r="AN274" s="221">
        <f>+Download!AN279/'Per $100K GDP'!AN$313*100</f>
        <v>-377.44231303864331</v>
      </c>
      <c r="AO274" s="222">
        <f>+Download!AO279/'Per $100K GDP'!AO$313*100</f>
        <v>-333.94582762364075</v>
      </c>
    </row>
    <row r="275" spans="1:42">
      <c r="A275" s="99" t="s">
        <v>41</v>
      </c>
      <c r="B275" s="221">
        <f>+Download!B280/'Per $100K GDP'!B$313*100</f>
        <v>-46.52796067070495</v>
      </c>
      <c r="C275" s="221">
        <f>+Download!C280/'Per $100K GDP'!C$313*100</f>
        <v>-43.346303501945528</v>
      </c>
      <c r="D275" s="221">
        <f>+Download!D280/'Per $100K GDP'!D$313*100</f>
        <v>-43.049199084668189</v>
      </c>
      <c r="E275" s="221">
        <f>+Download!E280/'Per $100K GDP'!E$313*100</f>
        <v>-45.564618914096357</v>
      </c>
      <c r="F275" s="221">
        <f>+Download!F280/'Per $100K GDP'!F$313*100</f>
        <v>-49.669573614170616</v>
      </c>
      <c r="G275" s="221">
        <f>+Download!G280/'Per $100K GDP'!G$313*100</f>
        <v>-50.210386603032951</v>
      </c>
      <c r="H275" s="221">
        <f>+Download!H280/'Per $100K GDP'!H$313*100</f>
        <v>-51.710180125480662</v>
      </c>
      <c r="I275" s="221">
        <f>+Download!I280/'Per $100K GDP'!I$313*100</f>
        <v>-58.753278381416266</v>
      </c>
      <c r="J275" s="221">
        <f>+Download!J280/'Per $100K GDP'!J$313*100</f>
        <v>-62.983620290557965</v>
      </c>
      <c r="K275" s="221">
        <f>+Download!K280/'Per $100K GDP'!K$313*100</f>
        <v>-69.010226060770833</v>
      </c>
      <c r="L275" s="221">
        <f>+Download!L280/'Per $100K GDP'!L$313*100</f>
        <v>-85.003200713856174</v>
      </c>
      <c r="M275" s="221">
        <f>+Download!M280/'Per $100K GDP'!M$313*100</f>
        <v>-87.217235188509875</v>
      </c>
      <c r="N275" s="221">
        <f>+Download!N280/'Per $100K GDP'!N$313*100</f>
        <v>-94.123017617421283</v>
      </c>
      <c r="O275" s="221">
        <f>+Download!O280/'Per $100K GDP'!O$313*100</f>
        <v>-94.990262025171432</v>
      </c>
      <c r="P275" s="221">
        <f>+Download!P280/'Per $100K GDP'!P$313*100</f>
        <v>-94.814055045301259</v>
      </c>
      <c r="Q275" s="221">
        <f>+Download!Q280/'Per $100K GDP'!Q$313*100</f>
        <v>-94.423758995717378</v>
      </c>
      <c r="R275" s="221">
        <f>+Download!R280/'Per $100K GDP'!R$313*100</f>
        <v>-89.041095890410958</v>
      </c>
      <c r="S275" s="221">
        <f>+Download!S280/'Per $100K GDP'!S$313*100</f>
        <v>-84.816836775061319</v>
      </c>
      <c r="T275" s="221">
        <f>+Download!T280/'Per $100K GDP'!T$313*100</f>
        <v>-78.688442400010032</v>
      </c>
      <c r="U275" s="221">
        <f>+Download!U280/'Per $100K GDP'!U$313*100</f>
        <v>-76.421633345907196</v>
      </c>
      <c r="V275" s="221">
        <f>+Download!V280/'Per $100K GDP'!V$313*100</f>
        <v>-78.75106088354849</v>
      </c>
      <c r="W275" s="221">
        <f>+Download!W280/'Per $100K GDP'!W$313*100</f>
        <v>-77.651017296672094</v>
      </c>
      <c r="X275" s="221">
        <f>+Download!X280/'Per $100K GDP'!X$313*100</f>
        <v>-75.254724975857783</v>
      </c>
      <c r="Y275" s="221">
        <f>+Download!Y280/'Per $100K GDP'!Y$313*100</f>
        <v>-74.872688033621714</v>
      </c>
      <c r="Z275" s="221">
        <f>+Download!Z280/'Per $100K GDP'!Z$313*100</f>
        <v>-81.622521122746377</v>
      </c>
      <c r="AA275" s="221">
        <f>+Download!AA280/'Per $100K GDP'!AA$313*100</f>
        <v>-84.730507218241499</v>
      </c>
      <c r="AB275" s="221">
        <f>+Download!AB280/'Per $100K GDP'!AB$313*100</f>
        <v>-93.7329384709561</v>
      </c>
      <c r="AC275" s="221">
        <f>+Download!AC280/'Per $100K GDP'!AC$313*100</f>
        <v>-84.886995787072593</v>
      </c>
      <c r="AD275" s="221">
        <f>+Download!AD280/'Per $100K GDP'!AD$313*100</f>
        <v>-84.948884520669068</v>
      </c>
      <c r="AE275" s="221">
        <f>+Download!AE280/'Per $100K GDP'!AE$313*100</f>
        <v>-85.86948173903329</v>
      </c>
      <c r="AF275" s="221">
        <f>+Download!AF280/'Per $100K GDP'!AF$313*100</f>
        <v>-89.104145766112623</v>
      </c>
      <c r="AG275" s="221">
        <f>+Download!AG280/'Per $100K GDP'!AG$313*100</f>
        <v>-98.691604345594058</v>
      </c>
      <c r="AH275" s="221">
        <f>+Download!AH280/'Per $100K GDP'!AH$313*100</f>
        <v>-100.9291482244822</v>
      </c>
      <c r="AI275" s="221">
        <f>+Download!AI280/'Per $100K GDP'!AI$313*100</f>
        <v>-98.178058676654175</v>
      </c>
      <c r="AJ275" s="221">
        <f>+Download!AJ280/'Per $100K GDP'!AJ$313*100</f>
        <v>-97.289472370588527</v>
      </c>
      <c r="AK275" s="221">
        <f>+Download!AK280/'Per $100K GDP'!AK$313*100</f>
        <v>-97.505668934240376</v>
      </c>
      <c r="AL275" s="221">
        <f>+Download!AL280/'Per $100K GDP'!AL$313*100</f>
        <v>-91.260728369287875</v>
      </c>
      <c r="AM275" s="221"/>
      <c r="AN275" s="221">
        <f>+Download!AN280/'Per $100K GDP'!AN$313*100</f>
        <v>-89.035307200444819</v>
      </c>
      <c r="AO275" s="222">
        <f>+Download!AO280/'Per $100K GDP'!AO$313*100</f>
        <v>-85.391788720613619</v>
      </c>
    </row>
    <row r="276" spans="1:42">
      <c r="A276" s="99" t="s">
        <v>42</v>
      </c>
      <c r="B276" s="221">
        <f>+Download!B281/'Per $100K GDP'!B$313*100</f>
        <v>-99.157229391624981</v>
      </c>
      <c r="C276" s="221">
        <f>+Download!C281/'Per $100K GDP'!C$313*100</f>
        <v>-127.12062256809338</v>
      </c>
      <c r="D276" s="221">
        <f>+Download!D281/'Per $100K GDP'!D$313*100</f>
        <v>-146.63186498855833</v>
      </c>
      <c r="E276" s="221">
        <f>+Download!E281/'Per $100K GDP'!E$313*100</f>
        <v>-323.03084374203416</v>
      </c>
      <c r="F276" s="221">
        <f>+Download!F281/'Per $100K GDP'!F$313*100</f>
        <v>-188.59953529074505</v>
      </c>
      <c r="G276" s="221">
        <f>+Download!G281/'Per $100K GDP'!G$313*100</f>
        <v>-296.26387280788458</v>
      </c>
      <c r="H276" s="221">
        <f>+Download!H281/'Per $100K GDP'!H$313*100</f>
        <v>-169.34831005869256</v>
      </c>
      <c r="I276" s="221">
        <f>+Download!I281/'Per $100K GDP'!I$313*100</f>
        <v>-129.77707006369428</v>
      </c>
      <c r="J276" s="221">
        <f>+Download!J281/'Per $100K GDP'!J$313*100</f>
        <v>-103.96596194969246</v>
      </c>
      <c r="K276" s="221">
        <f>+Download!K281/'Per $100K GDP'!K$313*100</f>
        <v>-84.087914845563489</v>
      </c>
      <c r="L276" s="221">
        <f>+Download!L281/'Per $100K GDP'!L$313*100</f>
        <v>-68.825047040794544</v>
      </c>
      <c r="M276" s="221">
        <f>+Download!M281/'Per $100K GDP'!M$313*100</f>
        <v>-52.585278276481148</v>
      </c>
      <c r="N276" s="221">
        <f>+Download!N281/'Per $100K GDP'!N$313*100</f>
        <v>-50.789571568660598</v>
      </c>
      <c r="O276" s="221">
        <f>+Download!O281/'Per $100K GDP'!O$313*100</f>
        <v>-51.55398438650758</v>
      </c>
      <c r="P276" s="221">
        <f>+Download!P281/'Per $100K GDP'!P$313*100</f>
        <v>-38.820768645002879</v>
      </c>
      <c r="Q276" s="221">
        <f>+Download!Q281/'Per $100K GDP'!Q$313*100</f>
        <v>-40.98662231968094</v>
      </c>
      <c r="R276" s="221">
        <f>+Download!R281/'Per $100K GDP'!R$313*100</f>
        <v>-41.693295173525243</v>
      </c>
      <c r="S276" s="221">
        <f>+Download!S281/'Per $100K GDP'!S$313*100</f>
        <v>-31.885433974206823</v>
      </c>
      <c r="T276" s="221">
        <f>+Download!T281/'Per $100K GDP'!T$313*100</f>
        <v>-46.889688279458028</v>
      </c>
      <c r="U276" s="221">
        <f>+Download!U281/'Per $100K GDP'!U$313*100</f>
        <v>-55.533289324783098</v>
      </c>
      <c r="V276" s="221">
        <f>+Download!V281/'Per $100K GDP'!V$313*100</f>
        <v>-50.498056908026989</v>
      </c>
      <c r="W276" s="221">
        <f>+Download!W281/'Per $100K GDP'!W$313*100</f>
        <v>-32.574522895746803</v>
      </c>
      <c r="X276" s="221">
        <f>+Download!X281/'Per $100K GDP'!X$313*100</f>
        <v>-45.131156264165071</v>
      </c>
      <c r="Y276" s="221">
        <f>+Download!Y281/'Per $100K GDP'!Y$313*100</f>
        <v>-68.095337258391226</v>
      </c>
      <c r="Z276" s="221">
        <f>+Download!Z281/'Per $100K GDP'!Z$313*100</f>
        <v>-46.189631236841386</v>
      </c>
      <c r="AA276" s="221">
        <f>+Download!AA281/'Per $100K GDP'!AA$313*100</f>
        <v>-44.377184003388514</v>
      </c>
      <c r="AB276" s="221">
        <f>+Download!AB281/'Per $100K GDP'!AB$313*100</f>
        <v>-42.238141720298458</v>
      </c>
      <c r="AC276" s="221">
        <f>+Download!AC281/'Per $100K GDP'!AC$313*100</f>
        <v>-47.684441651343406</v>
      </c>
      <c r="AD276" s="221">
        <f>+Download!AD281/'Per $100K GDP'!AD$313*100</f>
        <v>-53.220019437766261</v>
      </c>
      <c r="AE276" s="221">
        <f>+Download!AE281/'Per $100K GDP'!AE$313*100</f>
        <v>-47.218091308324432</v>
      </c>
      <c r="AF276" s="221">
        <f>+Download!AF281/'Per $100K GDP'!AF$313*100</f>
        <v>-123.94593422087254</v>
      </c>
      <c r="AG276" s="221">
        <f>+Download!AG281/'Per $100K GDP'!AG$313*100</f>
        <v>-36.712777322991961</v>
      </c>
      <c r="AH276" s="221">
        <f>+Download!AH281/'Per $100K GDP'!AH$313*100</f>
        <v>-32.996587491975539</v>
      </c>
      <c r="AI276" s="221">
        <f>+Download!AI281/'Per $100K GDP'!AI$313*100</f>
        <v>-41.50410944652517</v>
      </c>
      <c r="AJ276" s="221">
        <f>+Download!AJ281/'Per $100K GDP'!AJ$313*100</f>
        <v>-41.213248140568062</v>
      </c>
      <c r="AK276" s="221">
        <f>+Download!AK281/'Per $100K GDP'!AK$313*100</f>
        <v>-53.517151541467655</v>
      </c>
      <c r="AL276" s="221">
        <f>+Download!AL281/'Per $100K GDP'!AL$313*100</f>
        <v>-43.342611922987707</v>
      </c>
      <c r="AM276" s="221"/>
      <c r="AN276" s="221">
        <f>+Download!AN281/'Per $100K GDP'!AN$313*100</f>
        <v>-35.707534056157911</v>
      </c>
      <c r="AO276" s="222">
        <f>+Download!AO281/'Per $100K GDP'!AO$313*100</f>
        <v>-36.300297200619312</v>
      </c>
    </row>
    <row r="277" spans="1:42">
      <c r="A277" s="99" t="s">
        <v>43</v>
      </c>
      <c r="B277" s="221" t="s">
        <v>214</v>
      </c>
      <c r="C277" s="221" t="s">
        <v>214</v>
      </c>
      <c r="D277" s="221" t="s">
        <v>214</v>
      </c>
      <c r="E277" s="221" t="s">
        <v>214</v>
      </c>
      <c r="F277" s="221" t="s">
        <v>214</v>
      </c>
      <c r="G277" s="221" t="s">
        <v>214</v>
      </c>
      <c r="H277" s="221" t="s">
        <v>214</v>
      </c>
      <c r="I277" s="221" t="s">
        <v>214</v>
      </c>
      <c r="J277" s="221" t="s">
        <v>214</v>
      </c>
      <c r="K277" s="221">
        <v>-1875</v>
      </c>
      <c r="L277" s="221" t="s">
        <v>214</v>
      </c>
      <c r="M277" s="221" t="s">
        <v>214</v>
      </c>
      <c r="N277" s="221" t="s">
        <v>214</v>
      </c>
      <c r="O277" s="221" t="s">
        <v>214</v>
      </c>
      <c r="P277" s="221" t="s">
        <v>214</v>
      </c>
      <c r="Q277" s="221" t="s">
        <v>214</v>
      </c>
      <c r="R277" s="221" t="s">
        <v>214</v>
      </c>
      <c r="S277" s="221" t="s">
        <v>214</v>
      </c>
      <c r="T277" s="221" t="s">
        <v>214</v>
      </c>
      <c r="U277" s="221" t="s">
        <v>214</v>
      </c>
      <c r="V277" s="221">
        <v>-5158</v>
      </c>
      <c r="W277" s="221" t="s">
        <v>214</v>
      </c>
      <c r="X277" s="221" t="s">
        <v>214</v>
      </c>
      <c r="Y277" s="221" t="s">
        <v>214</v>
      </c>
      <c r="Z277" s="221" t="s">
        <v>214</v>
      </c>
      <c r="AA277" s="221" t="s">
        <v>214</v>
      </c>
      <c r="AB277" s="221" t="s">
        <v>214</v>
      </c>
      <c r="AC277" s="221" t="s">
        <v>214</v>
      </c>
      <c r="AD277" s="221" t="s">
        <v>214</v>
      </c>
      <c r="AE277" s="221" t="s">
        <v>214</v>
      </c>
      <c r="AF277" s="221" t="s">
        <v>214</v>
      </c>
      <c r="AG277" s="221" t="s">
        <v>214</v>
      </c>
      <c r="AH277" s="221" t="s">
        <v>214</v>
      </c>
      <c r="AI277" s="221">
        <f>+Download!AI282/'Per $100K GDP'!AI$313*100</f>
        <v>-15.63150228880566</v>
      </c>
      <c r="AJ277" s="221">
        <f>+Download!AJ282/'Per $100K GDP'!AJ$313*100</f>
        <v>-81.066240702840318</v>
      </c>
      <c r="AK277" s="221">
        <f>+Download!AK282/'Per $100K GDP'!AK$313*100</f>
        <v>-15.60766150431804</v>
      </c>
      <c r="AL277" s="221"/>
      <c r="AM277" s="221"/>
      <c r="AN277" s="221"/>
      <c r="AO277" s="222">
        <f>+Download!AO282/'Per $100K GDP'!AO$313*100</f>
        <v>-0.53389332811304291</v>
      </c>
      <c r="AP277" s="211"/>
    </row>
    <row r="278" spans="1:42">
      <c r="A278" s="99" t="s">
        <v>44</v>
      </c>
      <c r="B278" s="231" t="s">
        <v>214</v>
      </c>
      <c r="C278" s="231" t="s">
        <v>214</v>
      </c>
      <c r="D278" s="231" t="s">
        <v>214</v>
      </c>
      <c r="E278" s="231" t="s">
        <v>214</v>
      </c>
      <c r="F278" s="231" t="s">
        <v>214</v>
      </c>
      <c r="G278" s="231" t="s">
        <v>214</v>
      </c>
      <c r="H278" s="231" t="s">
        <v>214</v>
      </c>
      <c r="I278" s="231" t="s">
        <v>214</v>
      </c>
      <c r="J278" s="231" t="s">
        <v>214</v>
      </c>
      <c r="K278" s="231" t="s">
        <v>214</v>
      </c>
      <c r="L278" s="231" t="s">
        <v>214</v>
      </c>
      <c r="M278" s="231" t="s">
        <v>214</v>
      </c>
      <c r="N278" s="231" t="s">
        <v>214</v>
      </c>
      <c r="O278" s="231" t="s">
        <v>214</v>
      </c>
      <c r="P278" s="231" t="s">
        <v>214</v>
      </c>
      <c r="Q278" s="231" t="s">
        <v>214</v>
      </c>
      <c r="R278" s="231" t="s">
        <v>214</v>
      </c>
      <c r="S278" s="231">
        <f>+Download!S283/'Per $100K GDP'!S$313*100</f>
        <v>-100.79911385394415</v>
      </c>
      <c r="T278" s="231">
        <f>+Download!T283/'Per $100K GDP'!T$313*100</f>
        <v>-4.2866274770314474</v>
      </c>
      <c r="U278" s="231">
        <f>+Download!U283/'Per $100K GDP'!U$313*100</f>
        <v>-129.73877781969068</v>
      </c>
      <c r="V278" s="231">
        <f>+Download!V283/'Per $100K GDP'!V$313*100</f>
        <v>-29.503729843212582</v>
      </c>
      <c r="W278" s="231">
        <f>+Download!W283/'Per $100K GDP'!W$313*100</f>
        <v>-18.432259082067191</v>
      </c>
      <c r="X278" s="231">
        <f>+Download!X283/'Per $100K GDP'!X$313*100</f>
        <v>-1.4780946374726551</v>
      </c>
      <c r="Y278" s="231">
        <f>+Download!Y283/'Per $100K GDP'!Y$313*100</f>
        <v>-9.6927474774246072</v>
      </c>
      <c r="Z278" s="231">
        <f>+Download!Z283/'Per $100K GDP'!Z$313*100</f>
        <v>-9.1937960264413584E-3</v>
      </c>
      <c r="AA278" s="231" t="s">
        <v>214</v>
      </c>
      <c r="AB278" s="231" t="s">
        <v>214</v>
      </c>
      <c r="AC278" s="231">
        <f>+Download!AC283/'Per $100K GDP'!AC$313*100</f>
        <v>-1.2413782401911722</v>
      </c>
      <c r="AD278" s="231">
        <f>+Download!AD283/'Per $100K GDP'!AD$313*100</f>
        <v>-0.81112483284251757</v>
      </c>
      <c r="AE278" s="231">
        <f>+Download!AE283/'Per $100K GDP'!AE$313*100</f>
        <v>-95.651020393914649</v>
      </c>
      <c r="AF278" s="231">
        <f>+Download!AF283/'Per $100K GDP'!AF$313*100</f>
        <v>-12.059054797863398</v>
      </c>
      <c r="AG278" s="231">
        <f>+Download!AG283/'Per $100K GDP'!AG$313*100</f>
        <v>-115.78538426317762</v>
      </c>
      <c r="AH278" s="231">
        <f>+Download!AH283/'Per $100K GDP'!AH$313*100</f>
        <v>-1.331216001621786</v>
      </c>
      <c r="AI278" s="231"/>
      <c r="AJ278" s="231"/>
      <c r="AK278" s="231" t="s">
        <v>214</v>
      </c>
      <c r="AL278" s="231">
        <f>+Download!AL283/'Per $100K GDP'!AL$313*100</f>
        <v>-7.080723729993041</v>
      </c>
      <c r="AM278" s="231"/>
      <c r="AN278" s="231">
        <f>+Download!AN283/'Per $100K GDP'!AN$313*100</f>
        <v>-252.98860161245483</v>
      </c>
      <c r="AO278" s="232">
        <f>+Download!AO283/'Per $100K GDP'!AO$313*100</f>
        <v>-4.9607588403836909</v>
      </c>
    </row>
    <row r="279" spans="1:42">
      <c r="A279" s="13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5" t="s">
        <v>157</v>
      </c>
      <c r="AF279" s="5"/>
      <c r="AG279" s="5"/>
      <c r="AH279" s="5"/>
      <c r="AI279" s="5"/>
      <c r="AJ279" s="2"/>
      <c r="AK279" s="2"/>
      <c r="AL279" s="2"/>
      <c r="AM279" s="2"/>
      <c r="AN279" s="2"/>
      <c r="AO279" s="2"/>
    </row>
    <row r="280" spans="1:42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 t="s">
        <v>219</v>
      </c>
      <c r="AF280" s="5"/>
      <c r="AG280" s="5"/>
      <c r="AH280" s="5"/>
      <c r="AI280" s="5"/>
      <c r="AJ280" s="2"/>
      <c r="AK280" s="2"/>
      <c r="AL280" s="2"/>
      <c r="AM280" s="2"/>
      <c r="AN280" s="2"/>
      <c r="AO280" s="2"/>
    </row>
    <row r="281" spans="1:42">
      <c r="A281" s="5" t="s">
        <v>103</v>
      </c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 t="s">
        <v>220</v>
      </c>
      <c r="AF281" s="5"/>
      <c r="AG281" s="5"/>
      <c r="AH281" s="5"/>
      <c r="AI281" s="5"/>
      <c r="AJ281" s="2"/>
      <c r="AK281" s="2"/>
      <c r="AL281" s="2"/>
      <c r="AM281" s="2"/>
      <c r="AN281" s="2"/>
      <c r="AO281" s="2"/>
    </row>
    <row r="282" spans="1:42">
      <c r="A282" s="5" t="s">
        <v>104</v>
      </c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70" t="s">
        <v>221</v>
      </c>
      <c r="AF282" s="5"/>
      <c r="AG282" s="5"/>
      <c r="AH282" s="5"/>
      <c r="AI282" s="5"/>
      <c r="AJ282" s="2"/>
      <c r="AK282" s="2"/>
      <c r="AL282" s="2"/>
      <c r="AM282" s="2"/>
      <c r="AN282" s="2"/>
      <c r="AO282" s="2"/>
    </row>
    <row r="283" spans="1:42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88" t="s">
        <v>162</v>
      </c>
      <c r="AF283" s="5"/>
      <c r="AG283" s="5"/>
      <c r="AH283" s="5"/>
      <c r="AI283" s="5"/>
      <c r="AJ283" s="2"/>
      <c r="AK283" s="2"/>
      <c r="AL283" s="2"/>
      <c r="AM283" s="2"/>
      <c r="AN283" s="2"/>
      <c r="AO283" s="2"/>
    </row>
    <row r="284" spans="1:42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 t="s">
        <v>298</v>
      </c>
      <c r="AF284" s="5"/>
      <c r="AG284" s="5"/>
      <c r="AH284" s="5"/>
      <c r="AI284" s="5"/>
      <c r="AJ284" s="2"/>
      <c r="AK284" s="2"/>
      <c r="AL284" s="2"/>
      <c r="AM284" s="2"/>
      <c r="AN284" s="2"/>
      <c r="AO284" s="2"/>
    </row>
    <row r="285" spans="1:42">
      <c r="A285" s="5" t="s">
        <v>155</v>
      </c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</row>
    <row r="286" spans="1:42">
      <c r="A286" s="5" t="s">
        <v>156</v>
      </c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</row>
    <row r="287" spans="1:42">
      <c r="A287" s="5" t="s">
        <v>105</v>
      </c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</row>
    <row r="288" spans="1:42">
      <c r="A288" s="152" t="s">
        <v>99</v>
      </c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</row>
    <row r="289" spans="1:4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</row>
    <row r="290" spans="1:4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</row>
    <row r="291" spans="1:4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</row>
    <row r="292" spans="1:41" ht="19">
      <c r="A292" s="37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</row>
    <row r="293" spans="1:41" ht="19">
      <c r="A293" s="37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</row>
    <row r="294" spans="1:41">
      <c r="A294" s="41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</row>
    <row r="295" spans="1:41" ht="19">
      <c r="A295" s="257" t="s">
        <v>49</v>
      </c>
      <c r="B295" s="257"/>
      <c r="C295" s="257"/>
      <c r="D295" s="257"/>
      <c r="E295" s="257"/>
      <c r="F295" s="257"/>
      <c r="G295" s="257"/>
      <c r="H295" s="257"/>
      <c r="I295" s="257"/>
      <c r="J295" s="257"/>
      <c r="K295" s="257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</row>
    <row r="296" spans="1:41">
      <c r="A296" s="239"/>
      <c r="B296" s="150" t="s">
        <v>309</v>
      </c>
      <c r="C296" s="150" t="s">
        <v>107</v>
      </c>
      <c r="D296" s="150" t="s">
        <v>310</v>
      </c>
      <c r="E296" s="150" t="s">
        <v>170</v>
      </c>
      <c r="F296" s="150" t="s">
        <v>252</v>
      </c>
      <c r="G296" s="150" t="s">
        <v>253</v>
      </c>
      <c r="H296" s="150" t="s">
        <v>254</v>
      </c>
      <c r="I296" s="150" t="s">
        <v>255</v>
      </c>
      <c r="J296" s="150" t="s">
        <v>256</v>
      </c>
      <c r="K296" s="150" t="s">
        <v>257</v>
      </c>
      <c r="L296" s="150" t="s">
        <v>258</v>
      </c>
      <c r="M296" s="150" t="s">
        <v>108</v>
      </c>
      <c r="N296" s="150" t="s">
        <v>259</v>
      </c>
      <c r="O296" s="150" t="s">
        <v>260</v>
      </c>
      <c r="P296" s="150" t="s">
        <v>261</v>
      </c>
      <c r="Q296" s="150" t="s">
        <v>242</v>
      </c>
      <c r="R296" s="150" t="s">
        <v>130</v>
      </c>
      <c r="S296" s="150" t="s">
        <v>131</v>
      </c>
      <c r="T296" s="150" t="s">
        <v>132</v>
      </c>
      <c r="U296" s="150" t="s">
        <v>133</v>
      </c>
      <c r="V296" s="150" t="s">
        <v>134</v>
      </c>
      <c r="W296" s="150" t="s">
        <v>135</v>
      </c>
      <c r="X296" s="150" t="s">
        <v>243</v>
      </c>
      <c r="Y296" s="150" t="s">
        <v>136</v>
      </c>
      <c r="Z296" s="150" t="s">
        <v>137</v>
      </c>
      <c r="AA296" s="150" t="s">
        <v>138</v>
      </c>
      <c r="AB296" s="150" t="s">
        <v>294</v>
      </c>
      <c r="AC296" s="150" t="s">
        <v>423</v>
      </c>
      <c r="AD296" s="150" t="s">
        <v>244</v>
      </c>
      <c r="AE296" s="150" t="s">
        <v>306</v>
      </c>
      <c r="AF296" s="150" t="s">
        <v>307</v>
      </c>
      <c r="AG296" s="150" t="s">
        <v>308</v>
      </c>
      <c r="AH296" s="150">
        <v>2010</v>
      </c>
      <c r="AI296" s="150" t="s">
        <v>275</v>
      </c>
      <c r="AJ296" s="150" t="s">
        <v>276</v>
      </c>
      <c r="AK296" s="150" t="s">
        <v>277</v>
      </c>
      <c r="AL296" s="150" t="s">
        <v>278</v>
      </c>
      <c r="AM296" s="150"/>
      <c r="AN296" s="150" t="s">
        <v>279</v>
      </c>
      <c r="AO296" s="240" t="s">
        <v>280</v>
      </c>
    </row>
    <row r="297" spans="1:41" ht="16">
      <c r="A297" s="247" t="s">
        <v>271</v>
      </c>
      <c r="B297" s="243">
        <f>+Download!B302/'Per $100K GDP'!B$313*100</f>
        <v>34088.403125274337</v>
      </c>
      <c r="C297" s="243">
        <f>+Download!C302/'Per $100K GDP'!C$313*100</f>
        <v>32274.980544747079</v>
      </c>
      <c r="D297" s="243">
        <f>+Download!D302/'Per $100K GDP'!D$313*100</f>
        <v>32502.896167048057</v>
      </c>
      <c r="E297" s="243">
        <f>+Download!E302/'Per $100K GDP'!E$313*100</f>
        <v>31698.572521029826</v>
      </c>
      <c r="F297" s="243">
        <f>+Download!F302/'Per $100K GDP'!F$313*100</f>
        <v>34319.532876670994</v>
      </c>
      <c r="G297" s="243">
        <f>+Download!G302/'Per $100K GDP'!G$313*100</f>
        <v>38735.421196803254</v>
      </c>
      <c r="H297" s="243">
        <f>+Download!H302/'Per $100K GDP'!H$313*100</f>
        <v>39581.71422788909</v>
      </c>
      <c r="I297" s="243">
        <f>+Download!I302/'Per $100K GDP'!I$313*100</f>
        <v>42558.612776320726</v>
      </c>
      <c r="J297" s="243">
        <f>+Download!J302/'Per $100K GDP'!J$313*100</f>
        <v>46747.2277948017</v>
      </c>
      <c r="K297" s="243">
        <f>+Download!K302/'Per $100K GDP'!K$313*100</f>
        <v>49059.076935945966</v>
      </c>
      <c r="L297" s="243">
        <f>+Download!L302/'Per $100K GDP'!L$313*100</f>
        <v>50456.906752536321</v>
      </c>
      <c r="M297" s="243">
        <f>+Download!M302/'Per $100K GDP'!M$313*100</f>
        <v>51486.535008976658</v>
      </c>
      <c r="N297" s="243">
        <f>+Download!N302/'Per $100K GDP'!N$313*100</f>
        <v>54209.752138775228</v>
      </c>
      <c r="O297" s="243">
        <f>+Download!O302/'Per $100K GDP'!O$313*100</f>
        <v>58889.019819642883</v>
      </c>
      <c r="P297" s="243">
        <f>+Download!P302/'Per $100K GDP'!P$313*100</f>
        <v>62190.73150263416</v>
      </c>
      <c r="Q297" s="243">
        <f>+Download!Q302/'Per $100K GDP'!Q$313*100</f>
        <v>64033.966651459181</v>
      </c>
      <c r="R297" s="243">
        <f>+Download!R302/'Per $100K GDP'!R$313*100</f>
        <v>64510.086415293561</v>
      </c>
      <c r="S297" s="243">
        <f>+Download!S302/'Per $100K GDP'!S$313*100</f>
        <v>64886.277922831447</v>
      </c>
      <c r="T297" s="243">
        <f>+Download!T302/'Per $100K GDP'!T$313*100</f>
        <v>64944.47438677412</v>
      </c>
      <c r="U297" s="243">
        <f>+Download!U302/'Per $100K GDP'!U$313*100</f>
        <v>63292.224632214253</v>
      </c>
      <c r="V297" s="243">
        <f>+Download!V302/'Per $100K GDP'!V$313*100</f>
        <v>61176.006164291779</v>
      </c>
      <c r="W297" s="243">
        <f>+Download!W302/'Per $100K GDP'!W$313*100</f>
        <v>58940.360654013988</v>
      </c>
      <c r="X297" s="243">
        <f>+Download!X302/'Per $100K GDP'!X$313*100</f>
        <v>55465.0085729489</v>
      </c>
      <c r="Y297" s="243">
        <f>+Download!Y302/'Per $100K GDP'!Y$313*100</f>
        <v>54615.233894326331</v>
      </c>
      <c r="Z297" s="243">
        <f>+Download!Z302/'Per $100K GDP'!Z$313*100</f>
        <v>56986.834484090141</v>
      </c>
      <c r="AA297" s="243">
        <f>+Download!AA302/'Per $100K GDP'!AA$313*100</f>
        <v>59652.094878401753</v>
      </c>
      <c r="AB297" s="243">
        <f>+Download!AB302/'Per $100K GDP'!AB$313*100</f>
        <v>60839.609218602651</v>
      </c>
      <c r="AC297" s="243">
        <f>+Download!AC302/'Per $100K GDP'!AC$313*100</f>
        <v>61334.171263645461</v>
      </c>
      <c r="AD297" s="243">
        <f>+Download!AD302/'Per $100K GDP'!AD$313*100</f>
        <v>61757.656360753244</v>
      </c>
      <c r="AE297" s="243">
        <f>+Download!AE302/'Per $100K GDP'!AE$313*100</f>
        <v>62492.539918591909</v>
      </c>
      <c r="AF297" s="243">
        <f>+Download!AF302/'Per $100K GDP'!AF$313*100</f>
        <v>67691.236680133414</v>
      </c>
      <c r="AG297" s="243">
        <f>+Download!AG302/'Per $100K GDP'!AG$313*100</f>
        <v>82387.655571434516</v>
      </c>
      <c r="AH297" s="243">
        <f>+Download!AH302/'Per $100K GDP'!AH$313*100</f>
        <v>91420.123661181875</v>
      </c>
      <c r="AI297" s="243">
        <f>+Download!AI302/'Per $100K GDP'!AI$313*100</f>
        <v>96001.235434873073</v>
      </c>
      <c r="AJ297" s="243">
        <f>+Download!AJ302/'Per $100K GDP'!AJ$313*100</f>
        <v>100153.00379374034</v>
      </c>
      <c r="AK297" s="243">
        <f>+Download!AK302/'Per $100K GDP'!AK$313*100</f>
        <v>100831.24668307041</v>
      </c>
      <c r="AL297" s="243">
        <f>+Download!AL302/'Per $100K GDP'!AL$313*100</f>
        <v>103192.31616794248</v>
      </c>
      <c r="AM297" s="244"/>
      <c r="AN297" s="243">
        <f>+Download!AN302/'Per $100K GDP'!AN$313*100</f>
        <v>103572.8495968863</v>
      </c>
      <c r="AO297" s="243">
        <f>+Download!AO302/'Per $100K GDP'!AO$313*100</f>
        <v>99718.411311419972</v>
      </c>
    </row>
    <row r="298" spans="1:41">
      <c r="A298" s="245" t="s">
        <v>46</v>
      </c>
      <c r="B298" s="221">
        <f>+Download!B303/'Per $100K GDP'!B$313*100</f>
        <v>7439.0308138003693</v>
      </c>
      <c r="C298" s="221">
        <f>+Download!C303/'Per $100K GDP'!C$313*100</f>
        <v>7360.3501945525295</v>
      </c>
      <c r="D298" s="221">
        <f>+Download!D303/'Per $100K GDP'!D$313*100</f>
        <v>7047.9834096109844</v>
      </c>
      <c r="E298" s="221">
        <f>+Download!E303/'Per $100K GDP'!E$313*100</f>
        <v>6545.3097119551358</v>
      </c>
      <c r="F298" s="221">
        <f>+Download!F303/'Per $100K GDP'!F$313*100</f>
        <v>6419.6264220404955</v>
      </c>
      <c r="G298" s="221">
        <f>+Download!G303/'Per $100K GDP'!G$313*100</f>
        <v>6619.1861286041058</v>
      </c>
      <c r="H298" s="221">
        <f>+Download!H303/'Per $100K GDP'!H$313*100</f>
        <v>6517.1776968225049</v>
      </c>
      <c r="I298" s="221">
        <f>+Download!I303/'Per $100K GDP'!I$313*100</f>
        <v>7263.0901086549275</v>
      </c>
      <c r="J298" s="221">
        <f>+Download!J303/'Per $100K GDP'!J$313*100</f>
        <v>8374.5508255990826</v>
      </c>
      <c r="K298" s="221">
        <f>+Download!K303/'Per $100K GDP'!K$313*100</f>
        <v>9540.2036847278287</v>
      </c>
      <c r="L298" s="221">
        <f>+Download!L303/'Per $100K GDP'!L$313*100</f>
        <v>10659.094876918003</v>
      </c>
      <c r="M298" s="221">
        <f>+Download!M303/'Per $100K GDP'!M$313*100</f>
        <v>12155.906642728905</v>
      </c>
      <c r="N298" s="221">
        <f>+Download!N303/'Per $100K GDP'!N$313*100</f>
        <v>13436.800459878945</v>
      </c>
      <c r="O298" s="221">
        <f>+Download!O303/'Per $100K GDP'!O$313*100</f>
        <v>14879.936498584311</v>
      </c>
      <c r="P298" s="221">
        <f>+Download!P303/'Per $100K GDP'!P$313*100</f>
        <v>15572.598567143768</v>
      </c>
      <c r="Q298" s="221">
        <f>+Download!Q303/'Per $100K GDP'!Q$313*100</f>
        <v>16227.567734624497</v>
      </c>
      <c r="R298" s="221">
        <f>+Download!R303/'Per $100K GDP'!R$313*100</f>
        <v>16814.054294367721</v>
      </c>
      <c r="S298" s="221">
        <f>+Download!S303/'Per $100K GDP'!S$313*100</f>
        <v>17356.436426932512</v>
      </c>
      <c r="T298" s="221">
        <f>+Download!T303/'Per $100K GDP'!T$313*100</f>
        <v>18141.609114723688</v>
      </c>
      <c r="U298" s="221">
        <f>+Download!U303/'Per $100K GDP'!U$313*100</f>
        <v>18823.816484345527</v>
      </c>
      <c r="V298" s="221">
        <f>+Download!V303/'Per $100K GDP'!V$313*100</f>
        <v>19621.767096975924</v>
      </c>
      <c r="W298" s="221">
        <f>+Download!W303/'Per $100K GDP'!W$313*100</f>
        <v>20747.174175910834</v>
      </c>
      <c r="X298" s="221">
        <f>+Download!X303/'Per $100K GDP'!X$313*100</f>
        <v>21864.921858063495</v>
      </c>
      <c r="Y298" s="221">
        <f>+Download!Y303/'Per $100K GDP'!Y$313*100</f>
        <v>23193.173428241484</v>
      </c>
      <c r="Z298" s="221">
        <f>+Download!Z303/'Per $100K GDP'!Z$313*100</f>
        <v>24436.870799584442</v>
      </c>
      <c r="AA298" s="221">
        <f>+Download!AA303/'Per $100K GDP'!AA$313*100</f>
        <v>25118.862729871871</v>
      </c>
      <c r="AB298" s="221">
        <f>+Download!AB303/'Per $100K GDP'!AB$313*100</f>
        <v>25305.767417236071</v>
      </c>
      <c r="AC298" s="221">
        <f>+Download!AC303/'Per $100K GDP'!AC$313*100</f>
        <v>25704.970943990564</v>
      </c>
      <c r="AD298" s="221">
        <f>+Download!AD303/'Per $100K GDP'!AD$313*100</f>
        <v>26470.277024706422</v>
      </c>
      <c r="AE298" s="221">
        <f>+Download!AE303/'Per $100K GDP'!AE$313*100</f>
        <v>27338.143811658258</v>
      </c>
      <c r="AF298" s="221">
        <f>+Download!AF303/'Per $100K GDP'!AF$313*100</f>
        <v>28354.925300290124</v>
      </c>
      <c r="AG298" s="221">
        <f>+Download!AG303/'Per $100K GDP'!AG$313*100</f>
        <v>30046.924645845182</v>
      </c>
      <c r="AH298" s="221">
        <f>+Download!AH303/'Per $100K GDP'!AH$313*100</f>
        <v>30475.561712335708</v>
      </c>
      <c r="AI298" s="221">
        <f>+Download!AI303/'Per $100K GDP'!AI$313*100</f>
        <v>30144.838483146064</v>
      </c>
      <c r="AJ298" s="221">
        <f>+Download!AJ303/'Per $100K GDP'!AJ$313*100</f>
        <v>29762.080067887986</v>
      </c>
      <c r="AK298" s="221">
        <f>+Download!AK303/'Per $100K GDP'!AK$313*100</f>
        <v>28566.127514835724</v>
      </c>
      <c r="AL298" s="221">
        <f>+Download!AL303/'Per $100K GDP'!AL$313*100</f>
        <v>29080.288796102992</v>
      </c>
      <c r="AM298" s="241"/>
      <c r="AN298" s="221">
        <f>+Download!AN303/'Per $100K GDP'!AN$313*100</f>
        <v>28475.095913261048</v>
      </c>
      <c r="AO298" s="221">
        <f>+Download!AO303/'Per $100K GDP'!AO$313*100</f>
        <v>25708.80568062501</v>
      </c>
    </row>
    <row r="299" spans="1:41">
      <c r="A299" s="246" t="s">
        <v>47</v>
      </c>
      <c r="B299" s="221">
        <f>+Download!B304/'Per $100K GDP'!B$313*100</f>
        <v>26649.372311473973</v>
      </c>
      <c r="C299" s="221">
        <f>+Download!C304/'Per $100K GDP'!C$313*100</f>
        <v>24914.630350194555</v>
      </c>
      <c r="D299" s="221">
        <f>+Download!D304/'Per $100K GDP'!D$313*100</f>
        <v>25454.912757437069</v>
      </c>
      <c r="E299" s="221">
        <f>+Download!E304/'Per $100K GDP'!E$313*100</f>
        <v>25153.262809074688</v>
      </c>
      <c r="F299" s="221">
        <f>+Download!F304/'Per $100K GDP'!F$313*100</f>
        <v>27899.906454630498</v>
      </c>
      <c r="G299" s="221">
        <f>+Download!G304/'Per $100K GDP'!G$313*100</f>
        <v>32116.235068199148</v>
      </c>
      <c r="H299" s="221">
        <f>+Download!H304/'Per $100K GDP'!H$313*100</f>
        <v>33064.536531066587</v>
      </c>
      <c r="I299" s="221">
        <f>+Download!I304/'Per $100K GDP'!I$313*100</f>
        <v>35295.522667665799</v>
      </c>
      <c r="J299" s="221">
        <f>+Download!J304/'Per $100K GDP'!J$313*100</f>
        <v>38372.676969202614</v>
      </c>
      <c r="K299" s="221">
        <f>+Download!K304/'Per $100K GDP'!K$313*100</f>
        <v>39518.873251218138</v>
      </c>
      <c r="L299" s="221">
        <f>+Download!L304/'Per $100K GDP'!L$313*100</f>
        <v>39797.792477352523</v>
      </c>
      <c r="M299" s="221">
        <f>+Download!M304/'Per $100K GDP'!M$313*100</f>
        <v>39330.628366247751</v>
      </c>
      <c r="N299" s="221">
        <f>+Download!N304/'Per $100K GDP'!N$313*100</f>
        <v>40772.968586210394</v>
      </c>
      <c r="O299" s="221">
        <f>+Download!O304/'Per $100K GDP'!O$313*100</f>
        <v>44009.083321058577</v>
      </c>
      <c r="P299" s="221">
        <f>+Download!P304/'Per $100K GDP'!P$313*100</f>
        <v>46618.132935490386</v>
      </c>
      <c r="Q299" s="221">
        <f>+Download!Q304/'Per $100K GDP'!Q$313*100</f>
        <v>47806.384199914646</v>
      </c>
      <c r="R299" s="221">
        <f>+Download!R304/'Per $100K GDP'!R$313*100</f>
        <v>47696.03212092584</v>
      </c>
      <c r="S299" s="221">
        <f>+Download!S304/'Per $100K GDP'!S$313*100</f>
        <v>47529.841495898938</v>
      </c>
      <c r="T299" s="221">
        <f>+Download!T304/'Per $100K GDP'!T$313*100</f>
        <v>46802.865272050432</v>
      </c>
      <c r="U299" s="221">
        <f>+Download!U304/'Per $100K GDP'!U$313*100</f>
        <v>44468.408147868722</v>
      </c>
      <c r="V299" s="221">
        <f>+Download!V304/'Per $100K GDP'!V$313*100</f>
        <v>41554.239067315852</v>
      </c>
      <c r="W299" s="221">
        <f>+Download!W304/'Per $100K GDP'!W$313*100</f>
        <v>38193.186478103147</v>
      </c>
      <c r="X299" s="221">
        <f>+Download!X304/'Per $100K GDP'!X$313*100</f>
        <v>33600.086714885394</v>
      </c>
      <c r="Y299" s="221">
        <f>+Download!Y304/'Per $100K GDP'!Y$313*100</f>
        <v>31422.060466084848</v>
      </c>
      <c r="Z299" s="221">
        <f>+Download!Z304/'Per $100K GDP'!Z$313*100</f>
        <v>32549.963684505696</v>
      </c>
      <c r="AA299" s="221">
        <f>+Download!AA304/'Per $100K GDP'!AA$313*100</f>
        <v>34533.223324273764</v>
      </c>
      <c r="AB299" s="221">
        <f>+Download!AB304/'Per $100K GDP'!AB$313*100</f>
        <v>35533.84180136658</v>
      </c>
      <c r="AC299" s="221">
        <f>+Download!AC304/'Per $100K GDP'!AC$313*100</f>
        <v>35629.200319654898</v>
      </c>
      <c r="AD299" s="221">
        <f>+Download!AD304/'Per $100K GDP'!AD$313*100</f>
        <v>35287.379336046826</v>
      </c>
      <c r="AE299" s="221">
        <f>+Download!AE304/'Per $100K GDP'!AE$313*100</f>
        <v>35154.396106933651</v>
      </c>
      <c r="AF299" s="221">
        <f>+Download!AF304/'Per $100K GDP'!AF$313*100</f>
        <v>39336.311379843282</v>
      </c>
      <c r="AG299" s="221">
        <f>+Download!AG304/'Per $100K GDP'!AG$313*100</f>
        <v>52340.730925589334</v>
      </c>
      <c r="AH299" s="221">
        <f>+Download!AH304/'Per $100K GDP'!AH$313*100</f>
        <v>60944.568706287806</v>
      </c>
      <c r="AI299" s="221">
        <f>+Download!AI304/'Per $100K GDP'!AI$313*100</f>
        <v>65856.396951727002</v>
      </c>
      <c r="AJ299" s="221">
        <f>+Download!AJ304/'Per $100K GDP'!AJ$313*100</f>
        <v>70390.92372585235</v>
      </c>
      <c r="AK299" s="221">
        <f>+Download!AK304/'Per $100K GDP'!AK$313*100</f>
        <v>72265.119168234669</v>
      </c>
      <c r="AL299" s="221">
        <f>+Download!AL304/'Per $100K GDP'!AL$313*100</f>
        <v>74112.021572720943</v>
      </c>
      <c r="AM299" s="241"/>
      <c r="AN299" s="221">
        <f>+Download!AN304/'Per $100K GDP'!AN$313*100</f>
        <v>75097.75368362524</v>
      </c>
      <c r="AO299" s="221">
        <f>+Download!AO304/'Per $100K GDP'!AO$313*100</f>
        <v>74009.610079906037</v>
      </c>
    </row>
    <row r="300" spans="1:41">
      <c r="A300" s="246" t="s">
        <v>48</v>
      </c>
      <c r="B300" s="221">
        <f>+Download!B305/'Per $100K GDP'!B$313*100</f>
        <v>5068.9140549556669</v>
      </c>
      <c r="C300" s="221">
        <f>+Download!C305/'Per $100K GDP'!C$313*100</f>
        <v>4497.8210116731516</v>
      </c>
      <c r="D300" s="221">
        <f>+Download!D305/'Per $100K GDP'!D$313*100</f>
        <v>4320.8667048054922</v>
      </c>
      <c r="E300" s="221">
        <f>+Download!E305/'Per $100K GDP'!E$313*100</f>
        <v>3965.9061942391027</v>
      </c>
      <c r="F300" s="221">
        <f>+Download!F305/'Per $100K GDP'!F$313*100</f>
        <v>4058.5714716798939</v>
      </c>
      <c r="G300" s="221">
        <f>+Download!G305/'Per $100K GDP'!G$313*100</f>
        <v>4392.0533167659769</v>
      </c>
      <c r="H300" s="221">
        <f>+Download!H305/'Per $100K GDP'!H$313*100</f>
        <v>3924.3574175268163</v>
      </c>
      <c r="I300" s="221">
        <f>+Download!I305/'Per $100K GDP'!I$313*100</f>
        <v>3976.34881978269</v>
      </c>
      <c r="J300" s="221">
        <f>+Download!J305/'Per $100K GDP'!J$313*100</f>
        <v>4207.4689711426108</v>
      </c>
      <c r="K300" s="221">
        <f>+Download!K305/'Per $100K GDP'!K$313*100</f>
        <v>4434.220707250257</v>
      </c>
      <c r="L300" s="221">
        <f>+Download!L305/'Per $100K GDP'!L$313*100</f>
        <v>4446.4316890070022</v>
      </c>
      <c r="M300" s="221">
        <f>+Download!M305/'Per $100K GDP'!M$313*100</f>
        <v>3951.3105924596048</v>
      </c>
      <c r="N300" s="221">
        <f>+Download!N305/'Per $100K GDP'!N$313*100</f>
        <v>3963.2434991377268</v>
      </c>
      <c r="O300" s="221">
        <f>+Download!O305/'Per $100K GDP'!O$313*100</f>
        <v>4232.1893258702803</v>
      </c>
      <c r="P300" s="221">
        <f>+Download!P305/'Per $100K GDP'!P$313*100</f>
        <v>4606.2287286120563</v>
      </c>
      <c r="Q300" s="221">
        <f>+Download!Q305/'Per $100K GDP'!Q$313*100</f>
        <v>4792.6091627544192</v>
      </c>
      <c r="R300" s="221">
        <f>+Download!R305/'Per $100K GDP'!R$313*100</f>
        <v>4934.1465447775709</v>
      </c>
      <c r="S300" s="221">
        <f>+Download!S305/'Per $100K GDP'!S$313*100</f>
        <v>4933.3280586544297</v>
      </c>
      <c r="T300" s="221">
        <f>+Download!T305/'Per $100K GDP'!T$313*100</f>
        <v>4899.8408182194207</v>
      </c>
      <c r="U300" s="221">
        <f>+Download!U305/'Per $100K GDP'!U$313*100</f>
        <v>5004.2201056205204</v>
      </c>
      <c r="V300" s="221">
        <f>+Download!V305/'Per $100K GDP'!V$313*100</f>
        <v>5116.6078527716982</v>
      </c>
      <c r="W300" s="221">
        <f>+Download!W305/'Per $100K GDP'!W$313*100</f>
        <v>5222.0598286104832</v>
      </c>
      <c r="X300" s="221">
        <f>+Download!X305/'Per $100K GDP'!X$313*100</f>
        <v>5039.4454188920199</v>
      </c>
      <c r="Y300" s="221">
        <f>+Download!Y305/'Per $100K GDP'!Y$313*100</f>
        <v>5055.8942127482351</v>
      </c>
      <c r="Z300" s="221">
        <f>+Download!Z305/'Per $100K GDP'!Z$313*100</f>
        <v>5554.8088150116309</v>
      </c>
      <c r="AA300" s="221">
        <f>+Download!AA305/'Per $100K GDP'!AA$313*100</f>
        <v>5789.7356252867885</v>
      </c>
      <c r="AB300" s="221">
        <f>+Download!AB305/'Per $100K GDP'!AB$313*100</f>
        <v>5793.4003937594089</v>
      </c>
      <c r="AC300" s="221">
        <f>+Download!AC305/'Per $100K GDP'!AC$313*100</f>
        <v>5713.1330059198226</v>
      </c>
      <c r="AD300" s="221">
        <f>+Download!AD305/'Per $100K GDP'!AD$313*100</f>
        <v>5618.8590177351343</v>
      </c>
      <c r="AE300" s="221">
        <f>+Download!AE305/'Per $100K GDP'!AE$313*100</f>
        <v>5443.2552066969674</v>
      </c>
      <c r="AF300" s="221">
        <f>+Download!AF305/'Per $100K GDP'!AF$313*100</f>
        <v>3329.1328868523087</v>
      </c>
      <c r="AG300" s="221">
        <f>+Download!AG305/'Per $100K GDP'!AG$313*100</f>
        <v>5335.9787992729598</v>
      </c>
      <c r="AH300" s="221">
        <f>+Download!AH305/'Per $100K GDP'!AH$313*100</f>
        <v>5484.8058924891038</v>
      </c>
      <c r="AI300" s="221">
        <f>+Download!AI305/'Per $100K GDP'!AI$313*100</f>
        <v>10824.100083229298</v>
      </c>
      <c r="AJ300" s="221">
        <f>+Download!AJ305/'Per $100K GDP'!AJ$313*100</f>
        <v>10266.09219787351</v>
      </c>
      <c r="AK300" s="221">
        <f>+Download!AK305/'Per $100K GDP'!AK$313*100</f>
        <v>12497.485164278478</v>
      </c>
      <c r="AL300" s="221">
        <f>+Download!AL305/'Per $100K GDP'!AL$313*100</f>
        <v>14217.948271862675</v>
      </c>
      <c r="AM300" s="241"/>
      <c r="AN300" s="221"/>
      <c r="AO300" s="221"/>
    </row>
    <row r="301" spans="1:41">
      <c r="A301" s="246" t="s">
        <v>366</v>
      </c>
      <c r="B301" s="248">
        <f>+Download!B306/'Per $100K GDP'!B$313*100</f>
        <v>21580.458256518308</v>
      </c>
      <c r="C301" s="248">
        <f>+Download!C306/'Per $100K GDP'!C$313*100</f>
        <v>20416.809338521402</v>
      </c>
      <c r="D301" s="248">
        <f>+Download!D306/'Per $100K GDP'!D$313*100</f>
        <v>21134.046052631576</v>
      </c>
      <c r="E301" s="248">
        <f>+Download!E306/'Per $100K GDP'!E$313*100</f>
        <v>21187.356614835586</v>
      </c>
      <c r="F301" s="248">
        <f>+Download!F306/'Per $100K GDP'!F$313*100</f>
        <v>23841.334982950601</v>
      </c>
      <c r="G301" s="248">
        <f>+Download!G306/'Per $100K GDP'!G$313*100</f>
        <v>27724.181751433174</v>
      </c>
      <c r="H301" s="248">
        <f>+Download!H306/'Per $100K GDP'!H$313*100</f>
        <v>29140.179113539769</v>
      </c>
      <c r="I301" s="248">
        <f>+Download!I306/'Per $100K GDP'!I$313*100</f>
        <v>31319.173847883103</v>
      </c>
      <c r="J301" s="248">
        <f>+Download!J306/'Per $100K GDP'!J$313*100</f>
        <v>34165.185952690634</v>
      </c>
      <c r="K301" s="248">
        <f>+Download!K306/'Per $100K GDP'!K$313*100</f>
        <v>35084.652543967881</v>
      </c>
      <c r="L301" s="248">
        <f>+Download!L306/'Per $100K GDP'!L$313*100</f>
        <v>35351.360788345519</v>
      </c>
      <c r="M301" s="248">
        <f>+Download!M306/'Per $100K GDP'!M$313*100</f>
        <v>35379.317773788156</v>
      </c>
      <c r="N301" s="248">
        <f>+Download!N306/'Per $100K GDP'!N$313*100</f>
        <v>36809.708179758556</v>
      </c>
      <c r="O301" s="248">
        <f>+Download!O306/'Per $100K GDP'!O$313*100</f>
        <v>39776.893995188293</v>
      </c>
      <c r="P301" s="248">
        <f>+Download!P306/'Per $100K GDP'!P$313*100</f>
        <v>42011.919747618384</v>
      </c>
      <c r="Q301" s="248">
        <f>+Download!Q306/'Per $100K GDP'!Q$313*100</f>
        <v>43013.789754080266</v>
      </c>
      <c r="R301" s="248">
        <f>+Download!R306/'Per $100K GDP'!R$313*100</f>
        <v>42761.88557614827</v>
      </c>
      <c r="S301" s="248">
        <f>+Download!S306/'Per $100K GDP'!S$313*100</f>
        <v>42596.51343724451</v>
      </c>
      <c r="T301" s="248">
        <f>+Download!T306/'Per $100K GDP'!T$313*100</f>
        <v>41903.024453831014</v>
      </c>
      <c r="U301" s="248">
        <f>+Download!U306/'Per $100K GDP'!U$313*100</f>
        <v>39464.188042248206</v>
      </c>
      <c r="V301" s="248">
        <f>+Download!V306/'Per $100K GDP'!V$313*100</f>
        <v>36437.631214544163</v>
      </c>
      <c r="W301" s="248">
        <f>+Download!W306/'Per $100K GDP'!W$313*100</f>
        <v>32971.12664949266</v>
      </c>
      <c r="X301" s="248">
        <f>+Download!X306/'Per $100K GDP'!X$313*100</f>
        <v>28560.641295993377</v>
      </c>
      <c r="Y301" s="248">
        <f>+Download!Y306/'Per $100K GDP'!Y$313*100</f>
        <v>26366.166253336614</v>
      </c>
      <c r="Z301" s="248">
        <f>+Download!Z306/'Per $100K GDP'!Z$313*100</f>
        <v>26995.145675698041</v>
      </c>
      <c r="AA301" s="248">
        <f>+Download!AA306/'Per $100K GDP'!AA$313*100</f>
        <v>28743.487698986974</v>
      </c>
      <c r="AB301" s="248">
        <f>+Download!AB306/'Per $100K GDP'!AB$313*100</f>
        <v>29740.441407607166</v>
      </c>
      <c r="AC301" s="248">
        <f>+Download!AC306/'Per $100K GDP'!AC$313*100</f>
        <v>29916.067313735071</v>
      </c>
      <c r="AD301" s="248">
        <f>+Download!AD306/'Per $100K GDP'!AD$313*100</f>
        <v>29668.520318311686</v>
      </c>
      <c r="AE301" s="248">
        <f>+Download!AE306/'Per $100K GDP'!AE$313*100</f>
        <v>29711.140900236682</v>
      </c>
      <c r="AF301" s="248">
        <f>+Download!AF306/'Per $100K GDP'!AF$313*100</f>
        <v>36007.17849299097</v>
      </c>
      <c r="AG301" s="248">
        <f>+Download!AG306/'Per $100K GDP'!AG$313*100</f>
        <v>47004.752126316373</v>
      </c>
      <c r="AH301" s="248">
        <f>+Download!AH306/'Per $100K GDP'!AH$313*100</f>
        <v>55459.76281379869</v>
      </c>
      <c r="AI301" s="248">
        <f>+Download!AI306/'Per $100K GDP'!AI$313*100</f>
        <v>55032.29686849771</v>
      </c>
      <c r="AJ301" s="248">
        <f>+Download!AJ306/'Per $100K GDP'!AJ$313*100</f>
        <v>60124.831527978837</v>
      </c>
      <c r="AK301" s="248">
        <f>+Download!AK306/'Per $100K GDP'!AK$313*100</f>
        <v>59767.634003956198</v>
      </c>
      <c r="AL301" s="248">
        <f>+Download!AL306/'Per $100K GDP'!AL$313*100</f>
        <v>59894.073300858268</v>
      </c>
      <c r="AM301" s="242"/>
      <c r="AN301" s="231"/>
      <c r="AO301" s="231"/>
    </row>
    <row r="302" spans="1:41">
      <c r="A302" s="2"/>
      <c r="B302" s="39"/>
      <c r="C302" s="39"/>
      <c r="D302" s="39"/>
      <c r="E302" s="39"/>
      <c r="F302" s="39"/>
      <c r="G302" s="39"/>
      <c r="H302" s="39"/>
      <c r="I302" s="39"/>
      <c r="J302" s="39"/>
      <c r="K302" s="39"/>
      <c r="L302" s="39"/>
      <c r="M302" s="39"/>
      <c r="N302" s="39"/>
      <c r="O302" s="39"/>
      <c r="P302" s="39"/>
      <c r="Q302" s="39"/>
      <c r="R302" s="39"/>
      <c r="S302" s="39"/>
      <c r="T302" s="39"/>
      <c r="U302" s="39"/>
      <c r="V302" s="39"/>
      <c r="W302" s="39"/>
      <c r="X302" s="39"/>
      <c r="Y302" s="39"/>
      <c r="Z302" s="39"/>
      <c r="AA302" s="39"/>
      <c r="AB302" s="39"/>
      <c r="AC302" s="39"/>
      <c r="AD302" s="40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</row>
    <row r="303" spans="1:41" ht="19">
      <c r="A303" s="57"/>
      <c r="B303" s="39"/>
      <c r="C303" s="39"/>
      <c r="D303" s="39"/>
      <c r="E303" s="39"/>
      <c r="F303" s="39"/>
      <c r="G303" s="39"/>
      <c r="H303" s="39"/>
      <c r="I303" s="39"/>
      <c r="J303" s="39"/>
      <c r="K303" s="39"/>
      <c r="L303" s="39"/>
      <c r="M303" s="39"/>
      <c r="N303" s="39"/>
      <c r="O303" s="39"/>
      <c r="P303" s="39"/>
      <c r="Q303" s="39"/>
      <c r="R303" s="39"/>
      <c r="S303" s="39"/>
      <c r="T303" s="39"/>
      <c r="U303" s="39"/>
      <c r="V303" s="39"/>
      <c r="W303" s="39"/>
      <c r="X303" s="39"/>
      <c r="Y303" s="39"/>
      <c r="Z303" s="39"/>
      <c r="AA303" s="39"/>
      <c r="AB303" s="39"/>
      <c r="AC303" s="39"/>
      <c r="AD303" s="40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</row>
    <row r="304" spans="1:41">
      <c r="A304" s="2" t="s">
        <v>421</v>
      </c>
      <c r="B304" s="134">
        <v>-2.6</v>
      </c>
      <c r="C304" s="134">
        <v>-1.6</v>
      </c>
      <c r="D304" s="134">
        <v>-2.6</v>
      </c>
      <c r="E304" s="134">
        <v>-2.5</v>
      </c>
      <c r="F304" s="134">
        <v>-3.9</v>
      </c>
      <c r="G304" s="134">
        <v>-5.9</v>
      </c>
      <c r="H304" s="134">
        <v>-4.7</v>
      </c>
      <c r="I304" s="134">
        <v>-5</v>
      </c>
      <c r="J304" s="134">
        <v>-4.9000000000000004</v>
      </c>
      <c r="K304" s="134">
        <v>-3.1</v>
      </c>
      <c r="L304" s="134">
        <v>-3</v>
      </c>
      <c r="M304" s="134">
        <v>-2.7</v>
      </c>
      <c r="N304" s="134">
        <v>-3.7</v>
      </c>
      <c r="O304" s="134">
        <v>-4.4000000000000004</v>
      </c>
      <c r="P304" s="134">
        <v>-4.5</v>
      </c>
      <c r="Q304" s="134">
        <v>-3.8</v>
      </c>
      <c r="R304" s="134">
        <v>-2.8</v>
      </c>
      <c r="S304" s="134">
        <v>-2.2000000000000002</v>
      </c>
      <c r="T304" s="134">
        <v>-1.3</v>
      </c>
      <c r="U304" s="134">
        <v>-0.3</v>
      </c>
      <c r="V304" s="134">
        <v>0.8</v>
      </c>
      <c r="W304" s="134">
        <v>1.3</v>
      </c>
      <c r="X304" s="134">
        <v>2.2999999999999998</v>
      </c>
      <c r="Y304" s="134">
        <v>1.2</v>
      </c>
      <c r="Z304" s="134">
        <v>-1.5</v>
      </c>
      <c r="AA304" s="134">
        <v>-3.3</v>
      </c>
      <c r="AB304" s="134">
        <v>-3.4</v>
      </c>
      <c r="AC304" s="134">
        <v>-2.5</v>
      </c>
      <c r="AD304" s="134">
        <v>-1.8</v>
      </c>
      <c r="AE304" s="134">
        <v>-1.1000000000000001</v>
      </c>
      <c r="AF304" s="134">
        <v>-3.1</v>
      </c>
      <c r="AG304" s="134">
        <v>-9.8000000000000007</v>
      </c>
      <c r="AH304" s="134">
        <v>-8.6999999999999993</v>
      </c>
      <c r="AI304" s="134">
        <v>-8.5</v>
      </c>
      <c r="AJ304" s="134">
        <v>-6.8</v>
      </c>
      <c r="AK304" s="134">
        <v>-4.0999999999999996</v>
      </c>
      <c r="AL304" s="134">
        <v>-2.8</v>
      </c>
      <c r="AM304" s="134"/>
      <c r="AN304" s="134">
        <v>-3.2</v>
      </c>
      <c r="AO304" s="135">
        <v>-2.5</v>
      </c>
    </row>
    <row r="305" spans="1:41">
      <c r="A305" s="152"/>
      <c r="B305" s="261"/>
      <c r="C305" s="261"/>
      <c r="D305" s="261"/>
      <c r="E305" s="261"/>
      <c r="F305" s="261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</row>
    <row r="306" spans="1:41" ht="19">
      <c r="A306" s="136" t="s">
        <v>0</v>
      </c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3"/>
      <c r="AF306" s="3"/>
      <c r="AG306" s="3"/>
      <c r="AH306" s="3"/>
      <c r="AI306" s="2"/>
      <c r="AJ306" s="2"/>
      <c r="AK306" s="2"/>
      <c r="AL306" s="2"/>
      <c r="AM306" s="2"/>
      <c r="AN306" s="2"/>
      <c r="AO306" s="2"/>
    </row>
    <row r="307" spans="1:4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62"/>
      <c r="AF307" s="262"/>
      <c r="AG307" s="3"/>
      <c r="AH307" s="3"/>
      <c r="AI307" s="2"/>
      <c r="AJ307" s="2"/>
      <c r="AK307" s="2"/>
      <c r="AL307" s="2"/>
      <c r="AM307" s="2"/>
      <c r="AN307" s="2"/>
      <c r="AO307" s="2"/>
    </row>
    <row r="308" spans="1:41" ht="18">
      <c r="A308" s="108" t="s">
        <v>79</v>
      </c>
      <c r="B308" s="108"/>
      <c r="C308" s="108"/>
      <c r="D308" s="108"/>
      <c r="E308" s="108"/>
      <c r="F308" s="108"/>
      <c r="G308" s="108"/>
      <c r="H308" s="108"/>
      <c r="I308" s="108"/>
      <c r="J308" s="108"/>
      <c r="K308" s="108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75"/>
      <c r="AF308" s="75"/>
      <c r="AG308" s="3"/>
      <c r="AH308" s="3"/>
      <c r="AI308" s="2"/>
      <c r="AJ308" s="2"/>
      <c r="AK308" s="2"/>
      <c r="AL308" s="2"/>
      <c r="AM308" s="2"/>
      <c r="AN308" s="2"/>
      <c r="AO308" s="2"/>
    </row>
    <row r="309" spans="1:41" ht="18">
      <c r="A309" s="109"/>
      <c r="B309" s="109"/>
      <c r="C309" s="109"/>
      <c r="D309" s="109"/>
      <c r="E309" s="109"/>
      <c r="F309" s="109"/>
      <c r="G309" s="109"/>
      <c r="H309" s="109"/>
      <c r="I309" s="109"/>
      <c r="J309" s="109"/>
      <c r="K309" s="133"/>
      <c r="L309" s="263"/>
      <c r="M309" s="263"/>
      <c r="N309" s="263"/>
      <c r="O309" s="263"/>
      <c r="P309" s="263"/>
      <c r="Q309" s="263"/>
      <c r="R309" s="263"/>
      <c r="S309" s="263"/>
      <c r="T309" s="263"/>
      <c r="U309" s="263"/>
      <c r="V309" s="263"/>
      <c r="W309" s="263"/>
      <c r="X309" s="263"/>
      <c r="Y309" s="263"/>
      <c r="Z309" s="263"/>
      <c r="AA309" s="263"/>
      <c r="AB309" s="263"/>
      <c r="AC309" s="263"/>
      <c r="AD309" s="263"/>
      <c r="AE309" s="94"/>
      <c r="AF309" s="94"/>
      <c r="AG309" s="3"/>
      <c r="AH309" s="3"/>
      <c r="AI309" s="2"/>
      <c r="AJ309" s="2"/>
      <c r="AK309" s="2"/>
      <c r="AL309" s="2"/>
      <c r="AM309" s="2"/>
      <c r="AN309" s="2"/>
      <c r="AO309" s="2"/>
    </row>
    <row r="310" spans="1:41">
      <c r="A310" s="233" t="s">
        <v>266</v>
      </c>
      <c r="B310" s="74"/>
      <c r="C310" s="74"/>
      <c r="D310" s="74"/>
      <c r="E310" s="74"/>
      <c r="F310" s="74"/>
      <c r="G310" s="74"/>
      <c r="H310" s="74"/>
      <c r="I310" s="74"/>
      <c r="J310" s="74"/>
      <c r="K310" s="74"/>
      <c r="L310" s="74"/>
      <c r="M310" s="74"/>
      <c r="N310" s="74"/>
      <c r="O310" s="74"/>
      <c r="P310" s="74"/>
      <c r="Q310" s="74"/>
      <c r="R310" s="74"/>
      <c r="S310" s="74"/>
      <c r="T310" s="74"/>
      <c r="U310" s="74"/>
      <c r="V310" s="74"/>
      <c r="W310" s="74"/>
      <c r="X310" s="74"/>
      <c r="Y310" s="74"/>
      <c r="Z310" s="74"/>
      <c r="AA310" s="74"/>
      <c r="AB310" s="74"/>
      <c r="AC310" s="74"/>
      <c r="AD310" s="74"/>
      <c r="AE310" s="89"/>
      <c r="AF310" s="89"/>
      <c r="AI310" s="2"/>
      <c r="AJ310" s="2"/>
      <c r="AK310" s="2"/>
      <c r="AL310" s="2"/>
      <c r="AM310" s="2"/>
      <c r="AN310" s="2"/>
      <c r="AO310" s="2"/>
    </row>
    <row r="311" spans="1:41">
      <c r="A311" s="234"/>
      <c r="B311" s="150" t="s">
        <v>309</v>
      </c>
      <c r="C311" s="150" t="s">
        <v>107</v>
      </c>
      <c r="D311" s="150" t="s">
        <v>310</v>
      </c>
      <c r="E311" s="150" t="s">
        <v>170</v>
      </c>
      <c r="F311" s="150" t="s">
        <v>252</v>
      </c>
      <c r="G311" s="150" t="s">
        <v>253</v>
      </c>
      <c r="H311" s="150" t="s">
        <v>254</v>
      </c>
      <c r="I311" s="150" t="s">
        <v>255</v>
      </c>
      <c r="J311" s="150" t="s">
        <v>256</v>
      </c>
      <c r="K311" s="150" t="s">
        <v>257</v>
      </c>
      <c r="L311" s="150" t="s">
        <v>258</v>
      </c>
      <c r="M311" s="150" t="s">
        <v>108</v>
      </c>
      <c r="N311" s="150" t="s">
        <v>259</v>
      </c>
      <c r="O311" s="150" t="s">
        <v>260</v>
      </c>
      <c r="P311" s="150" t="s">
        <v>261</v>
      </c>
      <c r="Q311" s="150" t="s">
        <v>242</v>
      </c>
      <c r="R311" s="150" t="s">
        <v>130</v>
      </c>
      <c r="S311" s="150" t="s">
        <v>131</v>
      </c>
      <c r="T311" s="150" t="s">
        <v>132</v>
      </c>
      <c r="U311" s="150" t="s">
        <v>133</v>
      </c>
      <c r="V311" s="150" t="s">
        <v>134</v>
      </c>
      <c r="W311" s="150" t="s">
        <v>135</v>
      </c>
      <c r="X311" s="150" t="s">
        <v>243</v>
      </c>
      <c r="Y311" s="150" t="s">
        <v>136</v>
      </c>
      <c r="Z311" s="150" t="s">
        <v>137</v>
      </c>
      <c r="AA311" s="150" t="s">
        <v>138</v>
      </c>
      <c r="AB311" s="150" t="s">
        <v>294</v>
      </c>
      <c r="AC311" s="150" t="s">
        <v>423</v>
      </c>
      <c r="AD311" s="150" t="s">
        <v>244</v>
      </c>
      <c r="AE311" s="150" t="s">
        <v>306</v>
      </c>
      <c r="AF311" s="150" t="s">
        <v>307</v>
      </c>
      <c r="AG311" s="150" t="s">
        <v>308</v>
      </c>
      <c r="AH311" s="150">
        <v>2010</v>
      </c>
      <c r="AI311" s="150" t="s">
        <v>275</v>
      </c>
      <c r="AJ311" s="150" t="s">
        <v>276</v>
      </c>
      <c r="AK311" s="150" t="s">
        <v>277</v>
      </c>
      <c r="AL311" s="150" t="s">
        <v>278</v>
      </c>
      <c r="AM311" s="150"/>
      <c r="AN311" s="150" t="s">
        <v>279</v>
      </c>
      <c r="AO311" s="151" t="s">
        <v>280</v>
      </c>
    </row>
    <row r="312" spans="1:41">
      <c r="A312" s="47"/>
      <c r="B312" s="262"/>
      <c r="C312" s="262"/>
      <c r="D312" s="262"/>
      <c r="E312" s="262"/>
      <c r="F312" s="262"/>
      <c r="G312" s="262"/>
      <c r="H312" s="262"/>
      <c r="I312" s="262"/>
      <c r="J312" s="262"/>
      <c r="K312" s="262"/>
      <c r="L312" s="262"/>
      <c r="M312" s="262"/>
      <c r="N312" s="262"/>
      <c r="O312" s="262"/>
      <c r="P312" s="262"/>
      <c r="Q312" s="262"/>
      <c r="R312" s="262"/>
      <c r="S312" s="262"/>
      <c r="T312" s="262"/>
      <c r="U312" s="262"/>
      <c r="V312" s="262"/>
      <c r="W312" s="262"/>
      <c r="X312" s="262"/>
      <c r="Y312" s="262"/>
      <c r="Z312" s="262"/>
      <c r="AA312" s="262"/>
      <c r="AB312" s="262"/>
      <c r="AC312" s="262"/>
      <c r="AD312" s="262"/>
      <c r="AE312" s="262"/>
      <c r="AF312" s="90"/>
      <c r="AG312" s="90"/>
      <c r="AH312" s="90"/>
      <c r="AK312" s="2"/>
      <c r="AL312" s="2"/>
      <c r="AM312" s="2"/>
      <c r="AN312" s="2"/>
      <c r="AO312" s="2"/>
    </row>
    <row r="313" spans="1:41" ht="20">
      <c r="A313" s="264" t="s">
        <v>1</v>
      </c>
      <c r="B313" s="265">
        <v>2278.1999999999998</v>
      </c>
      <c r="C313" s="265">
        <v>2570</v>
      </c>
      <c r="D313" s="265">
        <v>2796.8</v>
      </c>
      <c r="E313" s="265">
        <v>3138.4</v>
      </c>
      <c r="F313" s="265">
        <v>3313.9</v>
      </c>
      <c r="G313" s="265">
        <v>3541.1</v>
      </c>
      <c r="H313" s="265">
        <v>3952.8</v>
      </c>
      <c r="I313" s="265">
        <v>4270.3999999999996</v>
      </c>
      <c r="J313" s="265">
        <v>4536.1000000000004</v>
      </c>
      <c r="K313" s="265">
        <v>4781.8999999999996</v>
      </c>
      <c r="L313" s="265">
        <v>5155.1000000000004</v>
      </c>
      <c r="M313" s="265">
        <v>5570</v>
      </c>
      <c r="N313" s="265">
        <v>5914.6</v>
      </c>
      <c r="O313" s="265">
        <v>6110.1</v>
      </c>
      <c r="P313" s="265">
        <v>6434.7</v>
      </c>
      <c r="Q313" s="265">
        <v>6794.9</v>
      </c>
      <c r="R313" s="265">
        <v>7197.8</v>
      </c>
      <c r="S313" s="265">
        <v>7583.4</v>
      </c>
      <c r="T313" s="265">
        <v>7978.3</v>
      </c>
      <c r="U313" s="265">
        <v>8483.2000000000007</v>
      </c>
      <c r="V313" s="265">
        <v>8954.7999999999993</v>
      </c>
      <c r="W313" s="265">
        <v>9510.5</v>
      </c>
      <c r="X313" s="265">
        <v>10148.200000000001</v>
      </c>
      <c r="Y313" s="265">
        <v>10564.6</v>
      </c>
      <c r="Z313" s="265">
        <v>10876.9</v>
      </c>
      <c r="AA313" s="265">
        <v>11332.4</v>
      </c>
      <c r="AB313" s="265">
        <v>12088.6</v>
      </c>
      <c r="AC313" s="265">
        <v>12888.9</v>
      </c>
      <c r="AD313" s="265">
        <v>13684.7</v>
      </c>
      <c r="AE313" s="265">
        <v>14322.9</v>
      </c>
      <c r="AF313" s="265">
        <v>14752.4</v>
      </c>
      <c r="AG313" s="265">
        <v>14414.6</v>
      </c>
      <c r="AH313" s="265">
        <v>14798.5</v>
      </c>
      <c r="AI313" s="265">
        <v>15379.2</v>
      </c>
      <c r="AJ313" s="265">
        <v>16026.4</v>
      </c>
      <c r="AK313" s="265">
        <v>16581.599999999999</v>
      </c>
      <c r="AL313" s="265">
        <v>17244</v>
      </c>
      <c r="AM313" s="266"/>
      <c r="AN313" s="134">
        <v>17985</v>
      </c>
      <c r="AO313" s="135">
        <v>22476.400000000001</v>
      </c>
    </row>
    <row r="314" spans="1:41">
      <c r="A314" s="47"/>
      <c r="B314" s="49"/>
      <c r="C314" s="49"/>
      <c r="D314" s="49"/>
      <c r="E314" s="49"/>
      <c r="F314" s="49"/>
      <c r="G314" s="49"/>
      <c r="H314" s="49"/>
      <c r="I314" s="49"/>
      <c r="J314" s="49"/>
      <c r="K314" s="49"/>
      <c r="L314" s="49"/>
      <c r="M314" s="49"/>
      <c r="N314" s="49"/>
      <c r="O314" s="49"/>
      <c r="P314" s="49"/>
      <c r="Q314" s="49"/>
      <c r="R314" s="49"/>
      <c r="S314" s="49"/>
      <c r="T314" s="49"/>
      <c r="U314" s="49"/>
      <c r="V314" s="49"/>
      <c r="W314" s="49"/>
      <c r="X314" s="50"/>
      <c r="Y314" s="50"/>
      <c r="Z314" s="50"/>
      <c r="AA314" s="50"/>
      <c r="AB314" s="50"/>
      <c r="AC314" s="51"/>
      <c r="AD314" s="49"/>
      <c r="AE314" s="49"/>
      <c r="AF314" s="91"/>
      <c r="AG314" s="91"/>
      <c r="AH314" s="91"/>
      <c r="AI314" s="92"/>
      <c r="AK314" s="2"/>
      <c r="AL314" s="2"/>
      <c r="AM314" s="2"/>
      <c r="AN314" s="2"/>
      <c r="AO314" s="2"/>
    </row>
    <row r="315" spans="1:41">
      <c r="A315" s="267"/>
      <c r="B315" s="49"/>
      <c r="C315" s="141"/>
      <c r="D315" s="49"/>
      <c r="E315" s="49"/>
      <c r="F315" s="49"/>
      <c r="G315" s="49"/>
      <c r="H315" s="49"/>
      <c r="I315" s="49"/>
      <c r="J315" s="49"/>
      <c r="K315" s="49"/>
      <c r="L315" s="49"/>
      <c r="M315" s="49"/>
      <c r="N315" s="49"/>
      <c r="O315" s="49"/>
      <c r="P315" s="49"/>
      <c r="Q315" s="49"/>
      <c r="R315" s="49"/>
      <c r="S315" s="49"/>
      <c r="T315" s="49"/>
      <c r="U315" s="49"/>
      <c r="V315" s="49"/>
      <c r="W315" s="49"/>
      <c r="X315" s="49"/>
      <c r="Y315" s="49"/>
      <c r="Z315" s="49"/>
      <c r="AA315" s="49"/>
      <c r="AB315" s="49"/>
      <c r="AC315" s="49"/>
      <c r="AD315" s="49"/>
      <c r="AE315" s="49"/>
      <c r="AF315" s="91"/>
      <c r="AG315" s="91"/>
      <c r="AH315" s="91"/>
      <c r="AI315" s="92"/>
      <c r="AK315" s="2"/>
      <c r="AL315" s="2"/>
      <c r="AM315" s="2"/>
      <c r="AN315" s="2"/>
      <c r="AO315" s="2"/>
    </row>
    <row r="316" spans="1:41" ht="16">
      <c r="A316" s="268" t="s">
        <v>2</v>
      </c>
      <c r="B316" s="269">
        <v>5.6</v>
      </c>
      <c r="C316" s="269">
        <v>3.2</v>
      </c>
      <c r="D316" s="269">
        <v>-0.2</v>
      </c>
      <c r="E316" s="269">
        <v>2.6</v>
      </c>
      <c r="F316" s="269">
        <v>-1.9</v>
      </c>
      <c r="G316" s="269">
        <v>4.5999999999999996</v>
      </c>
      <c r="H316" s="269">
        <v>7.3</v>
      </c>
      <c r="I316" s="269">
        <v>4.2</v>
      </c>
      <c r="J316" s="269">
        <v>3.5</v>
      </c>
      <c r="K316" s="269">
        <v>3.5</v>
      </c>
      <c r="L316" s="269">
        <v>4.2</v>
      </c>
      <c r="M316" s="269">
        <v>3.7</v>
      </c>
      <c r="N316" s="269">
        <v>1.9</v>
      </c>
      <c r="O316" s="269">
        <v>-0.1</v>
      </c>
      <c r="P316" s="269">
        <v>3.6</v>
      </c>
      <c r="Q316" s="269">
        <v>2.7</v>
      </c>
      <c r="R316" s="270">
        <v>4</v>
      </c>
      <c r="S316" s="269">
        <v>2.7</v>
      </c>
      <c r="T316" s="269">
        <v>3.8</v>
      </c>
      <c r="U316" s="269">
        <v>4.5</v>
      </c>
      <c r="V316" s="269">
        <v>4.5</v>
      </c>
      <c r="W316" s="269">
        <v>4.7</v>
      </c>
      <c r="X316" s="269">
        <v>4.0999999999999996</v>
      </c>
      <c r="Y316" s="270">
        <v>1</v>
      </c>
      <c r="Z316" s="269">
        <v>1.8</v>
      </c>
      <c r="AA316" s="269">
        <v>2.8</v>
      </c>
      <c r="AB316" s="269">
        <v>3.8</v>
      </c>
      <c r="AC316" s="269">
        <v>3.3</v>
      </c>
      <c r="AD316" s="269">
        <v>2.7</v>
      </c>
      <c r="AE316" s="269">
        <v>1.8</v>
      </c>
      <c r="AF316" s="269">
        <v>-0.3</v>
      </c>
      <c r="AG316" s="269">
        <v>-2.8</v>
      </c>
      <c r="AH316" s="269">
        <v>2.5</v>
      </c>
      <c r="AI316" s="269">
        <v>1.6</v>
      </c>
      <c r="AJ316" s="269">
        <v>2.2000000000000002</v>
      </c>
      <c r="AK316" s="269">
        <v>1.5</v>
      </c>
      <c r="AL316" s="269">
        <v>2.4</v>
      </c>
      <c r="AM316" s="269"/>
      <c r="AN316" s="2"/>
      <c r="AO316" s="2"/>
    </row>
    <row r="317" spans="1:41" ht="21">
      <c r="A317" s="271"/>
      <c r="B317" s="52"/>
      <c r="C317" s="52"/>
      <c r="D317" s="52"/>
      <c r="E317" s="52"/>
      <c r="F317" s="52"/>
      <c r="G317" s="52"/>
      <c r="H317" s="52"/>
      <c r="I317" s="52"/>
      <c r="J317" s="52"/>
      <c r="K317" s="52"/>
      <c r="L317" s="52"/>
      <c r="M317" s="52"/>
      <c r="N317" s="52"/>
      <c r="O317" s="52"/>
      <c r="P317" s="52"/>
      <c r="Q317" s="52"/>
      <c r="R317" s="52"/>
      <c r="S317" s="52"/>
      <c r="T317" s="52"/>
      <c r="U317" s="52"/>
      <c r="V317" s="52"/>
      <c r="W317" s="52"/>
      <c r="X317" s="52"/>
      <c r="Y317" s="52"/>
      <c r="Z317" s="52"/>
      <c r="AA317" s="52"/>
      <c r="AB317" s="52"/>
      <c r="AC317" s="52"/>
      <c r="AD317" s="52"/>
      <c r="AE317" s="52"/>
      <c r="AF317" s="93"/>
      <c r="AG317" s="93"/>
      <c r="AH317" s="93"/>
      <c r="AK317" s="2"/>
      <c r="AL317" s="2"/>
      <c r="AM317" s="2"/>
      <c r="AN317" s="2"/>
      <c r="AO317" s="2"/>
    </row>
    <row r="318" spans="1:41" ht="32" thickBot="1">
      <c r="A318" s="144" t="s">
        <v>78</v>
      </c>
      <c r="B318" s="145" t="s">
        <v>3</v>
      </c>
      <c r="C318" s="145" t="s">
        <v>4</v>
      </c>
      <c r="D318" s="145" t="s">
        <v>5</v>
      </c>
      <c r="E318" s="145" t="s">
        <v>6</v>
      </c>
      <c r="F318" s="145" t="s">
        <v>7</v>
      </c>
      <c r="G318" s="145" t="s">
        <v>8</v>
      </c>
      <c r="H318" s="145" t="s">
        <v>9</v>
      </c>
      <c r="I318" s="145" t="s">
        <v>10</v>
      </c>
      <c r="J318" s="145" t="s">
        <v>11</v>
      </c>
      <c r="K318" s="145" t="s">
        <v>12</v>
      </c>
      <c r="L318" s="145" t="s">
        <v>13</v>
      </c>
      <c r="M318" s="145" t="s">
        <v>14</v>
      </c>
      <c r="N318" s="145" t="s">
        <v>15</v>
      </c>
      <c r="O318" s="145" t="s">
        <v>16</v>
      </c>
      <c r="P318" s="145" t="s">
        <v>17</v>
      </c>
      <c r="Q318" s="145" t="s">
        <v>18</v>
      </c>
      <c r="R318" s="145" t="s">
        <v>19</v>
      </c>
      <c r="S318" s="145" t="s">
        <v>20</v>
      </c>
      <c r="T318" s="145" t="s">
        <v>21</v>
      </c>
      <c r="U318" s="145" t="s">
        <v>22</v>
      </c>
      <c r="V318" s="145" t="s">
        <v>23</v>
      </c>
      <c r="W318" s="145" t="s">
        <v>24</v>
      </c>
      <c r="X318" s="145" t="s">
        <v>25</v>
      </c>
      <c r="Y318" s="145" t="s">
        <v>184</v>
      </c>
      <c r="Z318" s="145" t="s">
        <v>185</v>
      </c>
      <c r="AA318" s="145" t="s">
        <v>186</v>
      </c>
      <c r="AB318" s="145" t="s">
        <v>187</v>
      </c>
      <c r="AC318" s="145" t="s">
        <v>188</v>
      </c>
      <c r="AD318" s="145" t="s">
        <v>189</v>
      </c>
      <c r="AE318" s="145" t="s">
        <v>190</v>
      </c>
      <c r="AF318" s="145" t="s">
        <v>191</v>
      </c>
      <c r="AG318" s="145" t="s">
        <v>192</v>
      </c>
      <c r="AH318" s="145" t="s">
        <v>70</v>
      </c>
      <c r="AI318" s="145" t="s">
        <v>71</v>
      </c>
      <c r="AJ318" s="145" t="s">
        <v>72</v>
      </c>
      <c r="AK318" s="145" t="s">
        <v>73</v>
      </c>
      <c r="AL318" s="145" t="s">
        <v>74</v>
      </c>
      <c r="AM318" s="145"/>
      <c r="AN318" s="2"/>
      <c r="AO318" s="2"/>
    </row>
    <row r="319" spans="1:41" ht="16">
      <c r="A319" s="146" t="s">
        <v>75</v>
      </c>
      <c r="B319" s="147">
        <v>88549</v>
      </c>
      <c r="C319" s="147">
        <v>91089</v>
      </c>
      <c r="D319" s="147">
        <v>91128</v>
      </c>
      <c r="E319" s="147">
        <v>92054</v>
      </c>
      <c r="F319" s="147">
        <v>89598</v>
      </c>
      <c r="G319" s="147">
        <v>92233</v>
      </c>
      <c r="H319" s="147">
        <v>96362</v>
      </c>
      <c r="I319" s="147">
        <v>98987</v>
      </c>
      <c r="J319" s="147">
        <v>100886</v>
      </c>
      <c r="K319" s="147">
        <v>103893</v>
      </c>
      <c r="L319" s="147">
        <v>107013</v>
      </c>
      <c r="M319" s="147">
        <v>109217</v>
      </c>
      <c r="N319" s="147">
        <v>110242</v>
      </c>
      <c r="O319" s="147">
        <v>109212</v>
      </c>
      <c r="P319" s="147">
        <v>110039</v>
      </c>
      <c r="Q319" s="147">
        <v>112595</v>
      </c>
      <c r="R319" s="147">
        <v>116324</v>
      </c>
      <c r="S319" s="147">
        <v>118893</v>
      </c>
      <c r="T319" s="147">
        <v>121524</v>
      </c>
      <c r="U319" s="147">
        <v>124861</v>
      </c>
      <c r="V319" s="147">
        <v>127887</v>
      </c>
      <c r="W319" s="147">
        <v>131049</v>
      </c>
      <c r="X319" s="147">
        <v>133242</v>
      </c>
      <c r="Y319" s="147">
        <v>132329</v>
      </c>
      <c r="Z319" s="147">
        <v>131522</v>
      </c>
      <c r="AA319" s="147">
        <v>131369</v>
      </c>
      <c r="AB319" s="147">
        <v>133357</v>
      </c>
      <c r="AC319" s="147">
        <v>135568</v>
      </c>
      <c r="AD319" s="147">
        <v>137791</v>
      </c>
      <c r="AE319" s="147">
        <v>139132</v>
      </c>
      <c r="AF319" s="147">
        <v>137368</v>
      </c>
      <c r="AG319" s="147">
        <v>131106</v>
      </c>
      <c r="AH319" s="147">
        <v>131557</v>
      </c>
      <c r="AI319" s="147">
        <v>133466</v>
      </c>
      <c r="AJ319" s="147">
        <v>135630</v>
      </c>
      <c r="AK319" s="147">
        <v>138058</v>
      </c>
      <c r="AL319" s="147">
        <v>141000</v>
      </c>
      <c r="AM319" s="147"/>
      <c r="AN319" s="2"/>
      <c r="AO319" s="2"/>
    </row>
    <row r="320" spans="1:41" ht="16">
      <c r="A320" s="146" t="s">
        <v>76</v>
      </c>
      <c r="B320" s="148">
        <v>4126</v>
      </c>
      <c r="C320" s="148">
        <v>2540</v>
      </c>
      <c r="D320" s="148">
        <v>39</v>
      </c>
      <c r="E320" s="148">
        <v>926</v>
      </c>
      <c r="F320" s="148">
        <v>-2456</v>
      </c>
      <c r="G320" s="148">
        <v>2635</v>
      </c>
      <c r="H320" s="148">
        <v>4129</v>
      </c>
      <c r="I320" s="148">
        <v>2625</v>
      </c>
      <c r="J320" s="148">
        <v>1899</v>
      </c>
      <c r="K320" s="148">
        <v>3007</v>
      </c>
      <c r="L320" s="148">
        <v>3120</v>
      </c>
      <c r="M320" s="148">
        <v>2204</v>
      </c>
      <c r="N320" s="148">
        <v>1025</v>
      </c>
      <c r="O320" s="148">
        <v>-1030</v>
      </c>
      <c r="P320" s="148">
        <v>827</v>
      </c>
      <c r="Q320" s="148">
        <v>2556</v>
      </c>
      <c r="R320" s="148">
        <v>3729</v>
      </c>
      <c r="S320" s="148">
        <v>2569</v>
      </c>
      <c r="T320" s="148">
        <v>2631</v>
      </c>
      <c r="U320" s="148">
        <v>3337</v>
      </c>
      <c r="V320" s="148">
        <v>3026</v>
      </c>
      <c r="W320" s="148">
        <v>3162</v>
      </c>
      <c r="X320" s="148">
        <v>2193</v>
      </c>
      <c r="Y320" s="148">
        <v>-913</v>
      </c>
      <c r="Z320" s="148">
        <v>-807</v>
      </c>
      <c r="AA320" s="148">
        <v>-153</v>
      </c>
      <c r="AB320" s="148">
        <v>1988</v>
      </c>
      <c r="AC320" s="148">
        <v>2211</v>
      </c>
      <c r="AD320" s="148">
        <v>2223</v>
      </c>
      <c r="AE320" s="148">
        <v>1341</v>
      </c>
      <c r="AF320" s="148">
        <v>-1764</v>
      </c>
      <c r="AG320" s="148">
        <v>-6262</v>
      </c>
      <c r="AH320" s="148">
        <v>451</v>
      </c>
      <c r="AI320" s="148">
        <v>1909</v>
      </c>
      <c r="AJ320" s="148">
        <v>2164</v>
      </c>
      <c r="AK320" s="148">
        <v>2428</v>
      </c>
      <c r="AL320" s="148">
        <v>2942</v>
      </c>
      <c r="AM320" s="148"/>
      <c r="AN320" s="2"/>
      <c r="AO320" s="2"/>
    </row>
    <row r="321" spans="1:41" ht="16">
      <c r="A321" s="146" t="s">
        <v>77</v>
      </c>
      <c r="B321" s="149">
        <v>4.9000000000000004</v>
      </c>
      <c r="C321" s="149">
        <v>2.9</v>
      </c>
      <c r="D321" s="149">
        <v>0</v>
      </c>
      <c r="E321" s="149">
        <v>1</v>
      </c>
      <c r="F321" s="149">
        <v>-2.7</v>
      </c>
      <c r="G321" s="149">
        <v>2.9</v>
      </c>
      <c r="H321" s="149">
        <v>4.5</v>
      </c>
      <c r="I321" s="149">
        <v>2.7</v>
      </c>
      <c r="J321" s="149">
        <v>1.9</v>
      </c>
      <c r="K321" s="149">
        <v>3</v>
      </c>
      <c r="L321" s="149">
        <v>3</v>
      </c>
      <c r="M321" s="149">
        <v>2.1</v>
      </c>
      <c r="N321" s="149">
        <v>0.9</v>
      </c>
      <c r="O321" s="149">
        <v>-0.9</v>
      </c>
      <c r="P321" s="149">
        <v>0.8</v>
      </c>
      <c r="Q321" s="149">
        <v>2.2999999999999998</v>
      </c>
      <c r="R321" s="149">
        <v>3.3</v>
      </c>
      <c r="S321" s="149">
        <v>2.2000000000000002</v>
      </c>
      <c r="T321" s="149">
        <v>2.2000000000000002</v>
      </c>
      <c r="U321" s="149">
        <v>2.7</v>
      </c>
      <c r="V321" s="149">
        <v>2.4</v>
      </c>
      <c r="W321" s="149">
        <v>2.5</v>
      </c>
      <c r="X321" s="149">
        <v>1.7</v>
      </c>
      <c r="Y321" s="149">
        <v>-0.7</v>
      </c>
      <c r="Z321" s="149">
        <v>-0.6</v>
      </c>
      <c r="AA321" s="149">
        <v>-0.1</v>
      </c>
      <c r="AB321" s="149">
        <v>1.5</v>
      </c>
      <c r="AC321" s="149">
        <v>1.7</v>
      </c>
      <c r="AD321" s="149">
        <v>1.6</v>
      </c>
      <c r="AE321" s="149">
        <v>1</v>
      </c>
      <c r="AF321" s="149">
        <v>-1.3</v>
      </c>
      <c r="AG321" s="149">
        <v>-4.5999999999999996</v>
      </c>
      <c r="AH321" s="149">
        <v>0.3</v>
      </c>
      <c r="AI321" s="149">
        <v>1.5</v>
      </c>
      <c r="AJ321" s="149">
        <v>1.6</v>
      </c>
      <c r="AK321" s="149">
        <v>1.8</v>
      </c>
      <c r="AL321" s="149">
        <v>2.1</v>
      </c>
      <c r="AM321" s="149"/>
      <c r="AN321" s="2"/>
      <c r="AO321" s="2"/>
    </row>
    <row r="322" spans="1:41">
      <c r="A322" s="142"/>
      <c r="B322" s="143"/>
      <c r="C322" s="143"/>
      <c r="D322" s="143"/>
      <c r="E322" s="143"/>
      <c r="F322" s="143"/>
      <c r="G322" s="143"/>
      <c r="H322" s="143"/>
      <c r="I322" s="143"/>
      <c r="J322" s="143"/>
      <c r="K322" s="143"/>
      <c r="L322" s="143"/>
      <c r="M322" s="143"/>
      <c r="N322" s="143"/>
      <c r="O322" s="143"/>
      <c r="P322" s="143"/>
      <c r="Q322" s="143"/>
      <c r="R322" s="143"/>
      <c r="S322" s="143"/>
      <c r="T322" s="143"/>
      <c r="U322" s="143"/>
      <c r="V322" s="143"/>
      <c r="W322" s="143"/>
      <c r="X322" s="143"/>
      <c r="Y322" s="143"/>
      <c r="Z322" s="143"/>
      <c r="AA322" s="143"/>
      <c r="AB322" s="143"/>
      <c r="AC322" s="143"/>
      <c r="AD322" s="143"/>
      <c r="AE322" s="143"/>
      <c r="AF322" s="143"/>
      <c r="AG322" s="143"/>
      <c r="AH322" s="143"/>
      <c r="AI322" s="143"/>
      <c r="AJ322" s="143"/>
      <c r="AK322" s="143"/>
      <c r="AL322" s="143"/>
      <c r="AM322" s="143"/>
      <c r="AN322" s="2"/>
      <c r="AO322" s="2"/>
    </row>
    <row r="323" spans="1:41" ht="19">
      <c r="A323" s="272" t="s">
        <v>168</v>
      </c>
      <c r="B323" s="55" t="s">
        <v>299</v>
      </c>
      <c r="C323" s="55" t="s">
        <v>299</v>
      </c>
      <c r="D323" s="55" t="s">
        <v>299</v>
      </c>
      <c r="E323" s="55" t="s">
        <v>299</v>
      </c>
      <c r="F323" s="55" t="s">
        <v>300</v>
      </c>
      <c r="G323" s="55" t="s">
        <v>300</v>
      </c>
      <c r="H323" s="55" t="s">
        <v>300</v>
      </c>
      <c r="I323" s="55" t="s">
        <v>300</v>
      </c>
      <c r="J323" s="55" t="s">
        <v>300</v>
      </c>
      <c r="K323" s="55" t="s">
        <v>300</v>
      </c>
      <c r="L323" s="55" t="s">
        <v>302</v>
      </c>
      <c r="M323" s="55" t="s">
        <v>302</v>
      </c>
      <c r="N323" s="55" t="s">
        <v>302</v>
      </c>
      <c r="O323" s="55" t="s">
        <v>302</v>
      </c>
      <c r="P323" s="55" t="s">
        <v>302</v>
      </c>
      <c r="Q323" s="55" t="s">
        <v>302</v>
      </c>
      <c r="R323" s="55" t="s">
        <v>299</v>
      </c>
      <c r="S323" s="55" t="s">
        <v>299</v>
      </c>
      <c r="T323" s="55" t="s">
        <v>303</v>
      </c>
      <c r="U323" s="55" t="s">
        <v>303</v>
      </c>
      <c r="V323" s="55" t="s">
        <v>303</v>
      </c>
      <c r="W323" s="55" t="s">
        <v>303</v>
      </c>
      <c r="X323" s="55" t="s">
        <v>303</v>
      </c>
      <c r="Y323" s="56" t="s">
        <v>304</v>
      </c>
      <c r="Z323" s="55" t="s">
        <v>305</v>
      </c>
      <c r="AA323" s="55" t="s">
        <v>305</v>
      </c>
      <c r="AB323" s="55" t="s">
        <v>311</v>
      </c>
      <c r="AC323" s="55" t="s">
        <v>311</v>
      </c>
      <c r="AD323" s="55" t="s">
        <v>311</v>
      </c>
      <c r="AE323" s="55" t="s">
        <v>311</v>
      </c>
      <c r="AF323" s="56" t="s">
        <v>301</v>
      </c>
      <c r="AG323" s="56" t="s">
        <v>301</v>
      </c>
      <c r="AH323" s="56" t="s">
        <v>169</v>
      </c>
      <c r="AI323" s="56" t="s">
        <v>169</v>
      </c>
      <c r="AJ323" s="56" t="s">
        <v>50</v>
      </c>
      <c r="AK323" s="56" t="s">
        <v>50</v>
      </c>
      <c r="AL323" s="56" t="s">
        <v>50</v>
      </c>
      <c r="AM323" s="56"/>
      <c r="AN323" s="2"/>
      <c r="AO323" s="2"/>
    </row>
  </sheetData>
  <phoneticPr fontId="0" type="noConversion"/>
  <hyperlinks>
    <hyperlink ref="AE79" r:id="rId1"/>
    <hyperlink ref="AJ50" location="'New%20Data'!A69" display="'New%20Data'!A69"/>
    <hyperlink ref="AJ55" location="'New%20Data'!A71" display="'New%20Data'!A71"/>
    <hyperlink ref="AE157" r:id="rId2"/>
    <hyperlink ref="AJ117" location="'New%20Data'!A55" display="'New%20Data'!A55"/>
    <hyperlink ref="AJ130" location="'New%20Data'!A55" display="'New%20Data'!A55"/>
    <hyperlink ref="AE283" r:id="rId3"/>
  </hyperlinks>
  <pageMargins left="0.75" right="0.75" top="1" bottom="1" header="0.5" footer="0.5"/>
  <headerFooter alignWithMargins="0"/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codeName="Sheet1" enableFormatConditionsCalculation="0">
    <pageSetUpPr autoPageBreaks="0" fitToPage="1"/>
  </sheetPr>
  <dimension ref="A1:AS338"/>
  <sheetViews>
    <sheetView showGridLines="0" showOutlineSymbols="0" topLeftCell="S314" workbookViewId="0">
      <selection activeCell="AA328" sqref="AA328"/>
    </sheetView>
  </sheetViews>
  <sheetFormatPr baseColWidth="10" defaultColWidth="8.75" defaultRowHeight="15"/>
  <cols>
    <col min="1" max="1" width="55.875" style="2" customWidth="1"/>
    <col min="2" max="2" width="10.5" style="2" customWidth="1"/>
    <col min="3" max="3" width="12" style="2" customWidth="1"/>
    <col min="4" max="4" width="10.875" style="2" customWidth="1"/>
    <col min="5" max="5" width="10" style="2" customWidth="1"/>
    <col min="6" max="6" width="10.875" style="2" customWidth="1"/>
    <col min="7" max="10" width="8.75" style="2" bestFit="1" customWidth="1"/>
    <col min="11" max="23" width="9.625" style="2" bestFit="1" customWidth="1"/>
    <col min="24" max="38" width="9.625" style="2" customWidth="1"/>
    <col min="39" max="39" width="8.75" style="2"/>
    <col min="40" max="41" width="9.625" style="2" bestFit="1" customWidth="1"/>
    <col min="42" max="16384" width="8.75" style="2"/>
  </cols>
  <sheetData>
    <row r="1" spans="1:41" ht="21">
      <c r="A1" s="43" t="s">
        <v>152</v>
      </c>
    </row>
    <row r="2" spans="1:41">
      <c r="A2" s="1" t="s">
        <v>284</v>
      </c>
    </row>
    <row r="3" spans="1:41" ht="19">
      <c r="A3" s="45"/>
    </row>
    <row r="4" spans="1:41" ht="26">
      <c r="A4" s="101" t="s">
        <v>289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1"/>
      <c r="AF4" s="1"/>
      <c r="AG4" s="1"/>
      <c r="AH4" s="1"/>
      <c r="AI4" s="1"/>
      <c r="AJ4" s="1"/>
    </row>
    <row r="5" spans="1:41">
      <c r="A5" s="102" t="s">
        <v>347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3"/>
      <c r="AF5" s="42"/>
      <c r="AG5" s="42"/>
      <c r="AH5" s="42"/>
      <c r="AI5" s="42"/>
      <c r="AJ5" s="1"/>
    </row>
    <row r="6" spans="1:41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58"/>
      <c r="AF6" s="31"/>
      <c r="AG6" s="31"/>
      <c r="AH6" s="31"/>
      <c r="AI6" s="31"/>
    </row>
    <row r="7" spans="1:41">
      <c r="A7" s="44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61"/>
      <c r="AF7" s="61"/>
      <c r="AG7" s="61"/>
      <c r="AH7" s="62"/>
      <c r="AI7" s="63"/>
      <c r="AJ7" s="59"/>
      <c r="AK7" s="60"/>
    </row>
    <row r="8" spans="1:41">
      <c r="A8" s="429" t="s">
        <v>428</v>
      </c>
      <c r="B8" s="98" t="s">
        <v>309</v>
      </c>
      <c r="C8" s="98" t="s">
        <v>107</v>
      </c>
      <c r="D8" s="98" t="s">
        <v>310</v>
      </c>
      <c r="E8" s="98" t="s">
        <v>170</v>
      </c>
      <c r="F8" s="98" t="s">
        <v>252</v>
      </c>
      <c r="G8" s="98" t="s">
        <v>253</v>
      </c>
      <c r="H8" s="98" t="s">
        <v>254</v>
      </c>
      <c r="I8" s="98" t="s">
        <v>255</v>
      </c>
      <c r="J8" s="98" t="s">
        <v>256</v>
      </c>
      <c r="K8" s="98" t="s">
        <v>257</v>
      </c>
      <c r="L8" s="98" t="s">
        <v>258</v>
      </c>
      <c r="M8" s="98" t="s">
        <v>108</v>
      </c>
      <c r="N8" s="98" t="s">
        <v>259</v>
      </c>
      <c r="O8" s="98" t="s">
        <v>260</v>
      </c>
      <c r="P8" s="98" t="s">
        <v>261</v>
      </c>
      <c r="Q8" s="98" t="s">
        <v>242</v>
      </c>
      <c r="R8" s="98" t="s">
        <v>130</v>
      </c>
      <c r="S8" s="98" t="s">
        <v>131</v>
      </c>
      <c r="T8" s="98" t="s">
        <v>132</v>
      </c>
      <c r="U8" s="98" t="s">
        <v>133</v>
      </c>
      <c r="V8" s="98" t="s">
        <v>134</v>
      </c>
      <c r="W8" s="98" t="s">
        <v>135</v>
      </c>
      <c r="X8" s="98" t="s">
        <v>243</v>
      </c>
      <c r="Y8" s="98" t="s">
        <v>136</v>
      </c>
      <c r="Z8" s="98" t="s">
        <v>137</v>
      </c>
      <c r="AA8" s="98" t="s">
        <v>138</v>
      </c>
      <c r="AB8" s="98" t="s">
        <v>294</v>
      </c>
      <c r="AC8" s="98" t="s">
        <v>423</v>
      </c>
      <c r="AD8" s="98" t="s">
        <v>244</v>
      </c>
      <c r="AE8" s="98" t="s">
        <v>306</v>
      </c>
      <c r="AF8" s="98" t="s">
        <v>307</v>
      </c>
      <c r="AG8" s="98" t="s">
        <v>308</v>
      </c>
      <c r="AH8" s="98" t="s">
        <v>274</v>
      </c>
      <c r="AI8" s="98" t="s">
        <v>275</v>
      </c>
      <c r="AJ8" s="98" t="s">
        <v>276</v>
      </c>
      <c r="AK8" s="98" t="s">
        <v>277</v>
      </c>
      <c r="AL8" s="98" t="s">
        <v>278</v>
      </c>
      <c r="AM8" s="98"/>
      <c r="AN8" s="98" t="s">
        <v>279</v>
      </c>
      <c r="AO8" s="98" t="s">
        <v>280</v>
      </c>
    </row>
    <row r="9" spans="1:41">
      <c r="A9" s="430"/>
      <c r="B9" s="98" t="s">
        <v>281</v>
      </c>
      <c r="C9" s="98" t="s">
        <v>281</v>
      </c>
      <c r="D9" s="98" t="s">
        <v>281</v>
      </c>
      <c r="E9" s="98" t="s">
        <v>281</v>
      </c>
      <c r="F9" s="98" t="s">
        <v>281</v>
      </c>
      <c r="G9" s="98" t="s">
        <v>281</v>
      </c>
      <c r="H9" s="98" t="s">
        <v>281</v>
      </c>
      <c r="I9" s="98" t="s">
        <v>281</v>
      </c>
      <c r="J9" s="98" t="s">
        <v>281</v>
      </c>
      <c r="K9" s="98" t="s">
        <v>281</v>
      </c>
      <c r="L9" s="98" t="s">
        <v>281</v>
      </c>
      <c r="M9" s="98" t="s">
        <v>281</v>
      </c>
      <c r="N9" s="98" t="s">
        <v>281</v>
      </c>
      <c r="O9" s="98" t="s">
        <v>281</v>
      </c>
      <c r="P9" s="98" t="s">
        <v>281</v>
      </c>
      <c r="Q9" s="98" t="s">
        <v>281</v>
      </c>
      <c r="R9" s="98" t="s">
        <v>281</v>
      </c>
      <c r="S9" s="98" t="s">
        <v>281</v>
      </c>
      <c r="T9" s="98" t="s">
        <v>281</v>
      </c>
      <c r="U9" s="98" t="s">
        <v>281</v>
      </c>
      <c r="V9" s="98" t="s">
        <v>281</v>
      </c>
      <c r="W9" s="98" t="s">
        <v>281</v>
      </c>
      <c r="X9" s="98" t="s">
        <v>281</v>
      </c>
      <c r="Y9" s="98" t="s">
        <v>281</v>
      </c>
      <c r="Z9" s="98" t="s">
        <v>281</v>
      </c>
      <c r="AA9" s="98" t="s">
        <v>281</v>
      </c>
      <c r="AB9" s="98" t="s">
        <v>281</v>
      </c>
      <c r="AC9" s="98" t="s">
        <v>281</v>
      </c>
      <c r="AD9" s="98" t="s">
        <v>281</v>
      </c>
      <c r="AE9" s="98" t="s">
        <v>281</v>
      </c>
      <c r="AF9" s="98" t="s">
        <v>281</v>
      </c>
      <c r="AG9" s="98" t="s">
        <v>281</v>
      </c>
      <c r="AH9" s="98" t="s">
        <v>281</v>
      </c>
      <c r="AI9" s="98" t="s">
        <v>281</v>
      </c>
      <c r="AJ9" s="98" t="s">
        <v>281</v>
      </c>
      <c r="AK9" s="98" t="s">
        <v>281</v>
      </c>
      <c r="AL9" s="98" t="s">
        <v>281</v>
      </c>
      <c r="AM9" s="98"/>
      <c r="AN9" s="98" t="s">
        <v>281</v>
      </c>
      <c r="AO9" s="98" t="s">
        <v>281</v>
      </c>
    </row>
    <row r="10" spans="1:41" ht="16">
      <c r="A10" s="104" t="s">
        <v>383</v>
      </c>
      <c r="B10" s="105">
        <v>213026</v>
      </c>
      <c r="C10" s="105">
        <v>236125</v>
      </c>
      <c r="D10" s="105">
        <v>280404</v>
      </c>
      <c r="E10" s="105">
        <v>328516</v>
      </c>
      <c r="F10" s="105">
        <v>361384</v>
      </c>
      <c r="G10" s="105">
        <v>401567</v>
      </c>
      <c r="H10" s="105">
        <v>413337</v>
      </c>
      <c r="I10" s="105">
        <v>452028</v>
      </c>
      <c r="J10" s="105">
        <v>458280</v>
      </c>
      <c r="K10" s="105">
        <v>479078</v>
      </c>
      <c r="L10" s="105">
        <v>510022</v>
      </c>
      <c r="M10" s="105">
        <v>545753</v>
      </c>
      <c r="N10" s="105">
        <v>592381</v>
      </c>
      <c r="O10" s="105">
        <v>659399</v>
      </c>
      <c r="P10" s="105">
        <v>738568</v>
      </c>
      <c r="Q10" s="105">
        <v>795409</v>
      </c>
      <c r="R10" s="105">
        <v>834908</v>
      </c>
      <c r="S10" s="105">
        <v>888447</v>
      </c>
      <c r="T10" s="105">
        <v>920444</v>
      </c>
      <c r="U10" s="105">
        <v>964107</v>
      </c>
      <c r="V10" s="105">
        <v>992466</v>
      </c>
      <c r="W10" s="105">
        <v>1013390</v>
      </c>
      <c r="X10" s="105">
        <v>1067379</v>
      </c>
      <c r="Y10" s="105">
        <v>1141451</v>
      </c>
      <c r="Z10" s="105">
        <v>1258483</v>
      </c>
      <c r="AA10" s="105">
        <v>1366413</v>
      </c>
      <c r="AB10" s="105">
        <v>1420535</v>
      </c>
      <c r="AC10" s="105">
        <v>1512621</v>
      </c>
      <c r="AD10" s="105">
        <v>1612580</v>
      </c>
      <c r="AE10" s="105">
        <v>1702222</v>
      </c>
      <c r="AF10" s="105">
        <v>1842427</v>
      </c>
      <c r="AG10" s="105">
        <v>2113057</v>
      </c>
      <c r="AH10" s="105">
        <v>2307040</v>
      </c>
      <c r="AI10" s="105">
        <v>2368046</v>
      </c>
      <c r="AJ10" s="105">
        <v>2316868</v>
      </c>
      <c r="AK10" s="105">
        <v>2406345</v>
      </c>
      <c r="AL10" s="105">
        <v>2508868</v>
      </c>
      <c r="AM10" s="105"/>
      <c r="AN10" s="105">
        <v>2667571</v>
      </c>
      <c r="AO10" s="105">
        <v>3428638</v>
      </c>
    </row>
    <row r="11" spans="1:41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38"/>
      <c r="AF11" s="38"/>
      <c r="AG11" s="38"/>
      <c r="AH11" s="38"/>
      <c r="AI11" s="38"/>
      <c r="AJ11" s="65"/>
      <c r="AK11" s="38"/>
    </row>
    <row r="12" spans="1:41">
      <c r="A12" s="103" t="s">
        <v>408</v>
      </c>
      <c r="B12" s="97">
        <v>94779</v>
      </c>
      <c r="C12" s="97">
        <v>105361</v>
      </c>
      <c r="D12" s="97">
        <v>120333</v>
      </c>
      <c r="E12" s="97">
        <v>141524</v>
      </c>
      <c r="F12" s="97">
        <v>157823</v>
      </c>
      <c r="G12" s="97">
        <v>173437</v>
      </c>
      <c r="H12" s="97">
        <v>180283</v>
      </c>
      <c r="I12" s="97">
        <v>192324</v>
      </c>
      <c r="J12" s="97">
        <v>202347</v>
      </c>
      <c r="K12" s="97">
        <v>211426</v>
      </c>
      <c r="L12" s="97">
        <v>223219</v>
      </c>
      <c r="M12" s="97">
        <v>236893</v>
      </c>
      <c r="N12" s="97">
        <v>253322</v>
      </c>
      <c r="O12" s="97">
        <v>273369</v>
      </c>
      <c r="P12" s="97">
        <v>292366</v>
      </c>
      <c r="Q12" s="97">
        <v>309178</v>
      </c>
      <c r="R12" s="97">
        <v>324297</v>
      </c>
      <c r="S12" s="97">
        <v>340210</v>
      </c>
      <c r="T12" s="97">
        <v>351666</v>
      </c>
      <c r="U12" s="97">
        <v>366760</v>
      </c>
      <c r="V12" s="97">
        <v>380516</v>
      </c>
      <c r="W12" s="97">
        <v>391354</v>
      </c>
      <c r="X12" s="97">
        <v>410685</v>
      </c>
      <c r="Y12" s="97">
        <v>434527</v>
      </c>
      <c r="Z12" s="97">
        <v>458609</v>
      </c>
      <c r="AA12" s="97">
        <v>494691</v>
      </c>
      <c r="AB12" s="97">
        <v>497195</v>
      </c>
      <c r="AC12" s="97">
        <v>523525</v>
      </c>
      <c r="AD12" s="97">
        <v>554652</v>
      </c>
      <c r="AE12" s="97">
        <v>586782</v>
      </c>
      <c r="AF12" s="97">
        <v>617541</v>
      </c>
      <c r="AG12" s="97">
        <v>683564</v>
      </c>
      <c r="AH12" s="97">
        <v>706615</v>
      </c>
      <c r="AI12" s="97">
        <v>730684</v>
      </c>
      <c r="AJ12" s="97">
        <v>773908</v>
      </c>
      <c r="AK12" s="97">
        <v>814530</v>
      </c>
      <c r="AL12" s="97">
        <v>853161</v>
      </c>
      <c r="AM12" s="97"/>
      <c r="AN12" s="97">
        <v>899560</v>
      </c>
      <c r="AO12" s="97">
        <v>1191677</v>
      </c>
    </row>
    <row r="13" spans="1:41">
      <c r="A13" s="99" t="s">
        <v>282</v>
      </c>
      <c r="B13" s="100">
        <v>80119</v>
      </c>
      <c r="C13" s="100">
        <v>89052</v>
      </c>
      <c r="D13" s="100">
        <v>102067</v>
      </c>
      <c r="E13" s="100">
        <v>121003</v>
      </c>
      <c r="F13" s="100">
        <v>136454</v>
      </c>
      <c r="G13" s="100">
        <v>150893</v>
      </c>
      <c r="H13" s="100">
        <v>158256</v>
      </c>
      <c r="I13" s="100">
        <v>167732</v>
      </c>
      <c r="J13" s="100">
        <v>176949</v>
      </c>
      <c r="K13" s="100">
        <v>184612</v>
      </c>
      <c r="L13" s="100">
        <v>195331</v>
      </c>
      <c r="M13" s="100">
        <v>207493</v>
      </c>
      <c r="N13" s="100">
        <v>221926</v>
      </c>
      <c r="O13" s="100">
        <v>239495</v>
      </c>
      <c r="P13" s="100">
        <v>254466</v>
      </c>
      <c r="Q13" s="100">
        <v>267934</v>
      </c>
      <c r="R13" s="100">
        <v>279710</v>
      </c>
      <c r="S13" s="100">
        <v>292669</v>
      </c>
      <c r="T13" s="100">
        <v>303539</v>
      </c>
      <c r="U13" s="100">
        <v>316568</v>
      </c>
      <c r="V13" s="100">
        <v>327936</v>
      </c>
      <c r="W13" s="100">
        <v>336064</v>
      </c>
      <c r="X13" s="100">
        <v>351432</v>
      </c>
      <c r="Y13" s="100">
        <v>370950</v>
      </c>
      <c r="Z13" s="100">
        <v>387463</v>
      </c>
      <c r="AA13" s="100">
        <v>400179</v>
      </c>
      <c r="AB13" s="100">
        <v>414788</v>
      </c>
      <c r="AC13" s="100">
        <v>433956</v>
      </c>
      <c r="AD13" s="100">
        <v>457726</v>
      </c>
      <c r="AE13" s="100">
        <v>483320</v>
      </c>
      <c r="AF13" s="100">
        <v>506625</v>
      </c>
      <c r="AG13" s="100">
        <v>561370</v>
      </c>
      <c r="AH13" s="100">
        <v>576578</v>
      </c>
      <c r="AI13" s="100">
        <v>595619</v>
      </c>
      <c r="AJ13" s="100">
        <v>631362</v>
      </c>
      <c r="AK13" s="100">
        <v>667165</v>
      </c>
      <c r="AL13" s="100">
        <v>702494</v>
      </c>
      <c r="AM13" s="100"/>
      <c r="AN13" s="100">
        <v>744756</v>
      </c>
      <c r="AO13" s="100">
        <v>1013150</v>
      </c>
    </row>
    <row r="14" spans="1:41">
      <c r="A14" s="99" t="s">
        <v>369</v>
      </c>
      <c r="B14" s="100">
        <v>12328</v>
      </c>
      <c r="C14" s="100">
        <v>13542</v>
      </c>
      <c r="D14" s="100">
        <v>14998</v>
      </c>
      <c r="E14" s="100">
        <v>16879</v>
      </c>
      <c r="F14" s="100">
        <v>17463</v>
      </c>
      <c r="G14" s="100">
        <v>17620</v>
      </c>
      <c r="H14" s="100">
        <v>17797</v>
      </c>
      <c r="I14" s="100">
        <v>18700</v>
      </c>
      <c r="J14" s="100">
        <v>19598</v>
      </c>
      <c r="K14" s="100">
        <v>20492</v>
      </c>
      <c r="L14" s="100">
        <v>21477</v>
      </c>
      <c r="M14" s="100">
        <v>22644</v>
      </c>
      <c r="N14" s="100">
        <v>24423</v>
      </c>
      <c r="O14" s="100">
        <v>26987</v>
      </c>
      <c r="P14" s="100">
        <v>30452</v>
      </c>
      <c r="Q14" s="100">
        <v>33709</v>
      </c>
      <c r="R14" s="100">
        <v>36966</v>
      </c>
      <c r="S14" s="100">
        <v>40316</v>
      </c>
      <c r="T14" s="100">
        <v>43281</v>
      </c>
      <c r="U14" s="100">
        <v>45490</v>
      </c>
      <c r="V14" s="100">
        <v>47894</v>
      </c>
      <c r="W14" s="100">
        <v>50622</v>
      </c>
      <c r="X14" s="100">
        <v>54435</v>
      </c>
      <c r="Y14" s="100">
        <v>58231</v>
      </c>
      <c r="Z14" s="100">
        <v>64424</v>
      </c>
      <c r="AA14" s="100">
        <v>70014</v>
      </c>
      <c r="AB14" s="100">
        <v>76478</v>
      </c>
      <c r="AC14" s="100">
        <v>84152</v>
      </c>
      <c r="AD14" s="100">
        <v>91163</v>
      </c>
      <c r="AE14" s="100">
        <v>97507</v>
      </c>
      <c r="AF14" s="100">
        <v>104747</v>
      </c>
      <c r="AG14" s="100">
        <v>115533</v>
      </c>
      <c r="AH14" s="100">
        <v>123500</v>
      </c>
      <c r="AI14" s="100">
        <v>128559</v>
      </c>
      <c r="AJ14" s="100">
        <v>135736</v>
      </c>
      <c r="AK14" s="100">
        <v>140106</v>
      </c>
      <c r="AL14" s="100">
        <v>141864</v>
      </c>
      <c r="AM14" s="100"/>
      <c r="AN14" s="100">
        <v>145510</v>
      </c>
      <c r="AO14" s="100">
        <v>168379</v>
      </c>
    </row>
    <row r="15" spans="1:41">
      <c r="A15" s="99" t="s">
        <v>370</v>
      </c>
      <c r="B15" s="100">
        <v>2332</v>
      </c>
      <c r="C15" s="100">
        <v>2767</v>
      </c>
      <c r="D15" s="100">
        <v>3268</v>
      </c>
      <c r="E15" s="100">
        <v>3643</v>
      </c>
      <c r="F15" s="100">
        <v>3907</v>
      </c>
      <c r="G15" s="100">
        <v>4924</v>
      </c>
      <c r="H15" s="100">
        <v>4230</v>
      </c>
      <c r="I15" s="100">
        <v>5892</v>
      </c>
      <c r="J15" s="100">
        <v>5799</v>
      </c>
      <c r="K15" s="100">
        <v>6321</v>
      </c>
      <c r="L15" s="100">
        <v>6412</v>
      </c>
      <c r="M15" s="100">
        <v>6755</v>
      </c>
      <c r="N15" s="100">
        <v>6972</v>
      </c>
      <c r="O15" s="100">
        <v>6887</v>
      </c>
      <c r="P15" s="100">
        <v>7448</v>
      </c>
      <c r="Q15" s="100">
        <v>7535</v>
      </c>
      <c r="R15" s="100">
        <v>7621</v>
      </c>
      <c r="S15" s="100">
        <v>7225</v>
      </c>
      <c r="T15" s="100">
        <v>4846</v>
      </c>
      <c r="U15" s="100">
        <v>4702</v>
      </c>
      <c r="V15" s="100">
        <v>4686</v>
      </c>
      <c r="W15" s="100">
        <v>4668</v>
      </c>
      <c r="X15" s="100">
        <v>4818</v>
      </c>
      <c r="Y15" s="100">
        <v>5346</v>
      </c>
      <c r="Z15" s="100">
        <v>6722</v>
      </c>
      <c r="AA15" s="100">
        <v>24498</v>
      </c>
      <c r="AB15" s="100">
        <v>5929</v>
      </c>
      <c r="AC15" s="100">
        <v>5417</v>
      </c>
      <c r="AD15" s="100">
        <v>5763</v>
      </c>
      <c r="AE15" s="100">
        <v>5955</v>
      </c>
      <c r="AF15" s="100">
        <v>6169</v>
      </c>
      <c r="AG15" s="100">
        <v>6661</v>
      </c>
      <c r="AH15" s="100">
        <v>6537</v>
      </c>
      <c r="AI15" s="100">
        <v>6506</v>
      </c>
      <c r="AJ15" s="100">
        <v>6810</v>
      </c>
      <c r="AK15" s="100">
        <v>7259</v>
      </c>
      <c r="AL15" s="100">
        <v>8803</v>
      </c>
      <c r="AM15" s="100"/>
      <c r="AN15" s="100">
        <v>9294</v>
      </c>
      <c r="AO15" s="100">
        <v>10148</v>
      </c>
    </row>
    <row r="16" spans="1:41">
      <c r="A16" s="31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8"/>
      <c r="AF16" s="38"/>
      <c r="AG16" s="38"/>
      <c r="AH16" s="38"/>
      <c r="AI16" s="38"/>
      <c r="AJ16" s="68"/>
      <c r="AK16" s="38"/>
    </row>
    <row r="17" spans="1:41">
      <c r="A17" s="103" t="s">
        <v>283</v>
      </c>
      <c r="B17" s="126">
        <v>26711</v>
      </c>
      <c r="C17" s="126">
        <v>29960</v>
      </c>
      <c r="D17" s="126">
        <v>34709</v>
      </c>
      <c r="E17" s="126">
        <v>40521</v>
      </c>
      <c r="F17" s="126">
        <v>44472</v>
      </c>
      <c r="G17" s="126">
        <v>47304</v>
      </c>
      <c r="H17" s="126">
        <v>49113</v>
      </c>
      <c r="I17" s="126">
        <v>49880</v>
      </c>
      <c r="J17" s="126">
        <v>52979</v>
      </c>
      <c r="K17" s="126">
        <v>55253</v>
      </c>
      <c r="L17" s="126">
        <v>59343</v>
      </c>
      <c r="M17" s="126">
        <v>62158</v>
      </c>
      <c r="N17" s="126">
        <v>64179</v>
      </c>
      <c r="O17" s="126">
        <v>69720</v>
      </c>
      <c r="P17" s="126">
        <v>72018</v>
      </c>
      <c r="Q17" s="126">
        <v>75293</v>
      </c>
      <c r="R17" s="126">
        <v>79470</v>
      </c>
      <c r="S17" s="126">
        <v>82336</v>
      </c>
      <c r="T17" s="126">
        <v>84173</v>
      </c>
      <c r="U17" s="126">
        <v>89632</v>
      </c>
      <c r="V17" s="126">
        <v>92845</v>
      </c>
      <c r="W17" s="126">
        <v>95489</v>
      </c>
      <c r="X17" s="126">
        <v>100431</v>
      </c>
      <c r="Y17" s="126">
        <v>101972</v>
      </c>
      <c r="Z17" s="126">
        <v>108461</v>
      </c>
      <c r="AA17" s="126">
        <v>112544</v>
      </c>
      <c r="AB17" s="126">
        <v>117725</v>
      </c>
      <c r="AC17" s="126">
        <v>127040</v>
      </c>
      <c r="AD17" s="126">
        <v>132438</v>
      </c>
      <c r="AE17" s="126">
        <v>138160</v>
      </c>
      <c r="AF17" s="126">
        <v>148437</v>
      </c>
      <c r="AG17" s="126">
        <v>162034</v>
      </c>
      <c r="AH17" s="126">
        <v>166802</v>
      </c>
      <c r="AI17" s="126">
        <v>181445</v>
      </c>
      <c r="AJ17" s="126">
        <v>176011</v>
      </c>
      <c r="AK17" s="126">
        <v>194233</v>
      </c>
      <c r="AL17" s="126">
        <v>202737</v>
      </c>
      <c r="AM17" s="126"/>
      <c r="AN17" s="126">
        <v>212983</v>
      </c>
      <c r="AO17" s="126">
        <v>266653</v>
      </c>
    </row>
    <row r="18" spans="1:41">
      <c r="A18" s="99" t="s">
        <v>292</v>
      </c>
      <c r="B18" s="100">
        <v>9188</v>
      </c>
      <c r="C18" s="100">
        <v>10297</v>
      </c>
      <c r="D18" s="100">
        <v>11939</v>
      </c>
      <c r="E18" s="100">
        <v>13750</v>
      </c>
      <c r="F18" s="100">
        <v>14961</v>
      </c>
      <c r="G18" s="100">
        <v>15972</v>
      </c>
      <c r="H18" s="100">
        <v>16501</v>
      </c>
      <c r="I18" s="100">
        <v>15835</v>
      </c>
      <c r="J18" s="100">
        <v>17654</v>
      </c>
      <c r="K18" s="100">
        <v>18117</v>
      </c>
      <c r="L18" s="100">
        <v>19058</v>
      </c>
      <c r="M18" s="100">
        <v>20223</v>
      </c>
      <c r="N18" s="100">
        <v>21604</v>
      </c>
      <c r="O18" s="100">
        <v>23142</v>
      </c>
      <c r="P18" s="100">
        <v>24573</v>
      </c>
      <c r="Q18" s="100">
        <v>25765</v>
      </c>
      <c r="R18" s="100">
        <v>26784</v>
      </c>
      <c r="S18" s="100">
        <v>27854</v>
      </c>
      <c r="T18" s="100">
        <v>28887</v>
      </c>
      <c r="U18" s="100">
        <v>30247</v>
      </c>
      <c r="V18" s="100">
        <v>31204</v>
      </c>
      <c r="W18" s="100">
        <v>31962</v>
      </c>
      <c r="X18" s="100">
        <v>32872</v>
      </c>
      <c r="Y18" s="100">
        <v>34159</v>
      </c>
      <c r="Z18" s="100">
        <v>35123</v>
      </c>
      <c r="AA18" s="100">
        <v>35640</v>
      </c>
      <c r="AB18" s="100">
        <v>37063</v>
      </c>
      <c r="AC18" s="100">
        <v>39026</v>
      </c>
      <c r="AD18" s="100">
        <v>41209</v>
      </c>
      <c r="AE18" s="100">
        <v>43566</v>
      </c>
      <c r="AF18" s="100">
        <v>45934</v>
      </c>
      <c r="AG18" s="100">
        <v>50120</v>
      </c>
      <c r="AH18" s="100">
        <v>50700</v>
      </c>
      <c r="AI18" s="100">
        <v>54955</v>
      </c>
      <c r="AJ18" s="100">
        <v>48896</v>
      </c>
      <c r="AK18" s="100">
        <v>54390</v>
      </c>
      <c r="AL18" s="100">
        <v>55417</v>
      </c>
      <c r="AM18" s="100"/>
      <c r="AN18" s="100">
        <v>56304</v>
      </c>
      <c r="AO18" s="100">
        <v>64416</v>
      </c>
    </row>
    <row r="19" spans="1:41">
      <c r="A19" s="99" t="s">
        <v>293</v>
      </c>
      <c r="B19" s="100">
        <v>10867</v>
      </c>
      <c r="C19" s="100">
        <v>12369</v>
      </c>
      <c r="D19" s="100">
        <v>14662</v>
      </c>
      <c r="E19" s="100">
        <v>17597</v>
      </c>
      <c r="F19" s="100">
        <v>19405</v>
      </c>
      <c r="G19" s="100">
        <v>20717</v>
      </c>
      <c r="H19" s="100">
        <v>21813</v>
      </c>
      <c r="I19" s="100">
        <v>23012</v>
      </c>
      <c r="J19" s="100">
        <v>23942</v>
      </c>
      <c r="K19" s="100">
        <v>25713</v>
      </c>
      <c r="L19" s="100">
        <v>28047</v>
      </c>
      <c r="M19" s="100">
        <v>29134</v>
      </c>
      <c r="N19" s="100">
        <v>31036</v>
      </c>
      <c r="O19" s="100">
        <v>33195</v>
      </c>
      <c r="P19" s="100">
        <v>33550</v>
      </c>
      <c r="Q19" s="100">
        <v>34804</v>
      </c>
      <c r="R19" s="100">
        <v>36268</v>
      </c>
      <c r="S19" s="100">
        <v>38341</v>
      </c>
      <c r="T19" s="100">
        <v>39694</v>
      </c>
      <c r="U19" s="100">
        <v>41632</v>
      </c>
      <c r="V19" s="100">
        <v>42973</v>
      </c>
      <c r="W19" s="100">
        <v>43859</v>
      </c>
      <c r="X19" s="100">
        <v>45099</v>
      </c>
      <c r="Y19" s="100">
        <v>47276</v>
      </c>
      <c r="Z19" s="100">
        <v>48872</v>
      </c>
      <c r="AA19" s="100">
        <v>50282</v>
      </c>
      <c r="AB19" s="100">
        <v>52157</v>
      </c>
      <c r="AC19" s="100">
        <v>54695</v>
      </c>
      <c r="AD19" s="100">
        <v>57855</v>
      </c>
      <c r="AE19" s="100">
        <v>60899</v>
      </c>
      <c r="AF19" s="100">
        <v>63526</v>
      </c>
      <c r="AG19" s="100">
        <v>67568</v>
      </c>
      <c r="AH19" s="100">
        <v>69450</v>
      </c>
      <c r="AI19" s="100">
        <v>70426</v>
      </c>
      <c r="AJ19" s="100">
        <v>73953</v>
      </c>
      <c r="AK19" s="100">
        <v>77243</v>
      </c>
      <c r="AL19" s="100">
        <v>79543</v>
      </c>
      <c r="AM19" s="100"/>
      <c r="AN19" s="100">
        <v>82052</v>
      </c>
      <c r="AO19" s="100">
        <v>94897</v>
      </c>
    </row>
    <row r="20" spans="1:41">
      <c r="A20" s="99" t="s">
        <v>447</v>
      </c>
      <c r="B20" s="100">
        <v>6173</v>
      </c>
      <c r="C20" s="100">
        <v>6756</v>
      </c>
      <c r="D20" s="100">
        <v>7446</v>
      </c>
      <c r="E20" s="100">
        <v>8438</v>
      </c>
      <c r="F20" s="100">
        <v>9289</v>
      </c>
      <c r="G20" s="100">
        <v>9857</v>
      </c>
      <c r="H20" s="100">
        <v>9973</v>
      </c>
      <c r="I20" s="100">
        <v>10243</v>
      </c>
      <c r="J20" s="100">
        <v>10442</v>
      </c>
      <c r="K20" s="100">
        <v>10516</v>
      </c>
      <c r="L20" s="100">
        <v>11268</v>
      </c>
      <c r="M20" s="100">
        <v>11669</v>
      </c>
      <c r="N20" s="100">
        <v>10735</v>
      </c>
      <c r="O20" s="100">
        <v>12153</v>
      </c>
      <c r="P20" s="100">
        <v>12658</v>
      </c>
      <c r="Q20" s="100">
        <v>13399</v>
      </c>
      <c r="R20" s="100">
        <v>15117</v>
      </c>
      <c r="S20" s="100">
        <v>14842</v>
      </c>
      <c r="T20" s="100">
        <v>14247</v>
      </c>
      <c r="U20" s="100">
        <v>16242</v>
      </c>
      <c r="V20" s="100">
        <v>17151</v>
      </c>
      <c r="W20" s="100">
        <v>17994</v>
      </c>
      <c r="X20" s="100">
        <v>20777</v>
      </c>
      <c r="Y20" s="100">
        <v>18587</v>
      </c>
      <c r="Z20" s="100">
        <v>22429</v>
      </c>
      <c r="AA20" s="100">
        <v>24705</v>
      </c>
      <c r="AB20" s="100">
        <v>26307</v>
      </c>
      <c r="AC20" s="100">
        <v>30888</v>
      </c>
      <c r="AD20" s="100">
        <v>31000</v>
      </c>
      <c r="AE20" s="100">
        <v>31064</v>
      </c>
      <c r="AF20" s="100">
        <v>36266</v>
      </c>
      <c r="AG20" s="100">
        <v>40490</v>
      </c>
      <c r="AH20" s="100">
        <v>43498</v>
      </c>
      <c r="AI20" s="100">
        <v>52780</v>
      </c>
      <c r="AJ20" s="100">
        <v>50058</v>
      </c>
      <c r="AK20" s="100">
        <v>59393</v>
      </c>
      <c r="AL20" s="100">
        <v>64360</v>
      </c>
      <c r="AM20" s="100"/>
      <c r="AN20" s="100">
        <v>71023</v>
      </c>
      <c r="AO20" s="100">
        <v>102948</v>
      </c>
    </row>
    <row r="21" spans="1:41">
      <c r="A21" s="99" t="s">
        <v>366</v>
      </c>
      <c r="B21" s="100">
        <v>483</v>
      </c>
      <c r="C21" s="100">
        <v>538</v>
      </c>
      <c r="D21" s="100">
        <v>661</v>
      </c>
      <c r="E21" s="100">
        <v>735</v>
      </c>
      <c r="F21" s="100">
        <v>816</v>
      </c>
      <c r="G21" s="100">
        <v>759</v>
      </c>
      <c r="H21" s="100">
        <v>825</v>
      </c>
      <c r="I21" s="100">
        <v>790</v>
      </c>
      <c r="J21" s="100">
        <v>942</v>
      </c>
      <c r="K21" s="100">
        <v>907</v>
      </c>
      <c r="L21" s="100">
        <v>970</v>
      </c>
      <c r="M21" s="100">
        <v>1132</v>
      </c>
      <c r="N21" s="100">
        <v>804</v>
      </c>
      <c r="O21" s="100">
        <v>1229</v>
      </c>
      <c r="P21" s="100">
        <v>1236</v>
      </c>
      <c r="Q21" s="100">
        <v>1325</v>
      </c>
      <c r="R21" s="100">
        <v>1300</v>
      </c>
      <c r="S21" s="100">
        <v>1299</v>
      </c>
      <c r="T21" s="100">
        <v>1345</v>
      </c>
      <c r="U21" s="100">
        <v>1511</v>
      </c>
      <c r="V21" s="100">
        <v>1517</v>
      </c>
      <c r="W21" s="100">
        <v>1674</v>
      </c>
      <c r="X21" s="100">
        <v>1683</v>
      </c>
      <c r="Y21" s="100">
        <v>1950</v>
      </c>
      <c r="Z21" s="100">
        <v>2037</v>
      </c>
      <c r="AA21" s="100">
        <v>1917</v>
      </c>
      <c r="AB21" s="100">
        <v>2198</v>
      </c>
      <c r="AC21" s="100">
        <v>2431</v>
      </c>
      <c r="AD21" s="100">
        <v>2374</v>
      </c>
      <c r="AE21" s="100">
        <v>2631</v>
      </c>
      <c r="AF21" s="100">
        <v>2711</v>
      </c>
      <c r="AG21" s="100">
        <v>3856</v>
      </c>
      <c r="AH21" s="100">
        <v>3154</v>
      </c>
      <c r="AI21" s="100">
        <v>3284</v>
      </c>
      <c r="AJ21" s="100">
        <v>3104</v>
      </c>
      <c r="AK21" s="100">
        <v>3207</v>
      </c>
      <c r="AL21" s="100">
        <v>3417</v>
      </c>
      <c r="AM21" s="100"/>
      <c r="AN21" s="100">
        <v>3604</v>
      </c>
      <c r="AO21" s="100">
        <v>4392</v>
      </c>
    </row>
    <row r="22" spans="1:41">
      <c r="A22" s="31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8"/>
      <c r="AF22" s="38"/>
      <c r="AG22" s="38"/>
      <c r="AH22" s="38"/>
      <c r="AI22" s="38"/>
      <c r="AJ22" s="68"/>
      <c r="AK22" s="38"/>
    </row>
    <row r="23" spans="1:41">
      <c r="A23" s="103" t="s">
        <v>212</v>
      </c>
      <c r="B23" s="97">
        <v>10888</v>
      </c>
      <c r="C23" s="97">
        <v>10637</v>
      </c>
      <c r="D23" s="97">
        <v>17139</v>
      </c>
      <c r="E23" s="97">
        <v>19006</v>
      </c>
      <c r="F23" s="97">
        <v>22570</v>
      </c>
      <c r="G23" s="97">
        <v>30464</v>
      </c>
      <c r="H23" s="97">
        <v>23808</v>
      </c>
      <c r="I23" s="97">
        <v>21312</v>
      </c>
      <c r="J23" s="97">
        <v>19281</v>
      </c>
      <c r="K23" s="97">
        <v>18102</v>
      </c>
      <c r="L23" s="97">
        <v>16090</v>
      </c>
      <c r="M23" s="97">
        <v>16057</v>
      </c>
      <c r="N23" s="97">
        <v>17511</v>
      </c>
      <c r="O23" s="97">
        <v>25451</v>
      </c>
      <c r="P23" s="97">
        <v>37701</v>
      </c>
      <c r="Q23" s="97">
        <v>36209</v>
      </c>
      <c r="R23" s="97">
        <v>27145</v>
      </c>
      <c r="S23" s="97">
        <v>21919</v>
      </c>
      <c r="T23" s="97">
        <v>22958</v>
      </c>
      <c r="U23" s="97">
        <v>21145</v>
      </c>
      <c r="V23" s="97">
        <v>20094</v>
      </c>
      <c r="W23" s="97">
        <v>21736</v>
      </c>
      <c r="X23" s="97">
        <v>21139</v>
      </c>
      <c r="Y23" s="97">
        <v>28341</v>
      </c>
      <c r="Z23" s="97">
        <v>51207</v>
      </c>
      <c r="AA23" s="97">
        <v>55049</v>
      </c>
      <c r="AB23" s="97">
        <v>43128</v>
      </c>
      <c r="AC23" s="97">
        <v>33085</v>
      </c>
      <c r="AD23" s="97">
        <v>31876</v>
      </c>
      <c r="AE23" s="97">
        <v>33208</v>
      </c>
      <c r="AF23" s="97">
        <v>43424</v>
      </c>
      <c r="AG23" s="97">
        <v>119766</v>
      </c>
      <c r="AH23" s="97">
        <v>158263</v>
      </c>
      <c r="AI23" s="97">
        <v>118609</v>
      </c>
      <c r="AJ23" s="97">
        <v>92282</v>
      </c>
      <c r="AK23" s="97">
        <v>68260</v>
      </c>
      <c r="AL23" s="97">
        <v>43504</v>
      </c>
      <c r="AM23" s="97"/>
      <c r="AN23" s="97">
        <v>38739</v>
      </c>
      <c r="AO23" s="97">
        <v>47089</v>
      </c>
    </row>
    <row r="24" spans="1:41">
      <c r="A24" s="33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38"/>
      <c r="AF24" s="38"/>
      <c r="AG24" s="38"/>
      <c r="AH24" s="38"/>
      <c r="AI24" s="38"/>
      <c r="AJ24" s="66"/>
      <c r="AK24" s="38"/>
    </row>
    <row r="25" spans="1:41">
      <c r="A25" s="103" t="s">
        <v>407</v>
      </c>
      <c r="B25" s="97">
        <v>43205</v>
      </c>
      <c r="C25" s="97">
        <v>49419</v>
      </c>
      <c r="D25" s="97">
        <v>58029</v>
      </c>
      <c r="E25" s="97">
        <v>68840</v>
      </c>
      <c r="F25" s="97">
        <v>77968</v>
      </c>
      <c r="G25" s="97">
        <v>86433</v>
      </c>
      <c r="H25" s="97">
        <v>93865</v>
      </c>
      <c r="I25" s="97">
        <v>105987</v>
      </c>
      <c r="J25" s="97">
        <v>112601</v>
      </c>
      <c r="K25" s="97">
        <v>121995</v>
      </c>
      <c r="L25" s="97">
        <v>132286</v>
      </c>
      <c r="M25" s="97">
        <v>145864</v>
      </c>
      <c r="N25" s="97">
        <v>167385</v>
      </c>
      <c r="O25" s="97">
        <v>187740</v>
      </c>
      <c r="P25" s="97">
        <v>220868</v>
      </c>
      <c r="Q25" s="97">
        <v>244692</v>
      </c>
      <c r="R25" s="97">
        <v>269090</v>
      </c>
      <c r="S25" s="97">
        <v>294287</v>
      </c>
      <c r="T25" s="97">
        <v>312227</v>
      </c>
      <c r="U25" s="97">
        <v>331755</v>
      </c>
      <c r="V25" s="97">
        <v>341691</v>
      </c>
      <c r="W25" s="97">
        <v>348496</v>
      </c>
      <c r="X25" s="97">
        <v>368581</v>
      </c>
      <c r="Y25" s="97">
        <v>407392</v>
      </c>
      <c r="Z25" s="97">
        <v>444400</v>
      </c>
      <c r="AA25" s="97">
        <v>486250</v>
      </c>
      <c r="AB25" s="97">
        <v>529797</v>
      </c>
      <c r="AC25" s="97">
        <v>575436</v>
      </c>
      <c r="AD25" s="97">
        <v>618599</v>
      </c>
      <c r="AE25" s="97">
        <v>686868</v>
      </c>
      <c r="AF25" s="97">
        <v>723186</v>
      </c>
      <c r="AG25" s="97">
        <v>823070</v>
      </c>
      <c r="AH25" s="97">
        <v>876827</v>
      </c>
      <c r="AI25" s="97">
        <v>925008</v>
      </c>
      <c r="AJ25" s="97">
        <v>889697</v>
      </c>
      <c r="AK25" s="97">
        <v>935804</v>
      </c>
      <c r="AL25" s="97">
        <v>1006181</v>
      </c>
    </row>
    <row r="26" spans="1:41">
      <c r="A26" s="30" t="s">
        <v>448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38"/>
      <c r="AF26" s="38"/>
      <c r="AG26" s="38"/>
      <c r="AH26" s="38"/>
      <c r="AI26" s="38"/>
      <c r="AJ26" s="67" t="s">
        <v>237</v>
      </c>
      <c r="AK26" s="38"/>
    </row>
    <row r="27" spans="1:41">
      <c r="A27" s="99" t="s">
        <v>449</v>
      </c>
      <c r="B27" s="100">
        <v>17419</v>
      </c>
      <c r="C27" s="100">
        <v>19900</v>
      </c>
      <c r="D27" s="100">
        <v>23802</v>
      </c>
      <c r="E27" s="100">
        <v>28916</v>
      </c>
      <c r="F27" s="100">
        <v>34354</v>
      </c>
      <c r="G27" s="100">
        <v>38005</v>
      </c>
      <c r="H27" s="100">
        <v>41476</v>
      </c>
      <c r="I27" s="100">
        <v>47841</v>
      </c>
      <c r="J27" s="100">
        <v>49018</v>
      </c>
      <c r="K27" s="100">
        <v>49976</v>
      </c>
      <c r="L27" s="100">
        <v>52022</v>
      </c>
      <c r="M27" s="100">
        <v>57433</v>
      </c>
      <c r="N27" s="100">
        <v>65912</v>
      </c>
      <c r="O27" s="100">
        <v>68705</v>
      </c>
      <c r="P27" s="100">
        <v>80784</v>
      </c>
      <c r="Q27" s="100">
        <v>90738</v>
      </c>
      <c r="R27" s="100">
        <v>101535</v>
      </c>
      <c r="S27" s="100">
        <v>113583</v>
      </c>
      <c r="T27" s="100">
        <v>124089</v>
      </c>
      <c r="U27" s="100">
        <v>136175</v>
      </c>
      <c r="V27" s="100">
        <v>135486</v>
      </c>
      <c r="W27" s="100">
        <v>129462</v>
      </c>
      <c r="X27" s="100">
        <v>127933</v>
      </c>
      <c r="Y27" s="100">
        <v>139356</v>
      </c>
      <c r="Z27" s="100">
        <v>145566</v>
      </c>
      <c r="AA27" s="100">
        <v>151250</v>
      </c>
      <c r="AB27" s="100">
        <v>164078</v>
      </c>
      <c r="AC27" s="100">
        <v>181291</v>
      </c>
      <c r="AD27" s="100">
        <v>181815</v>
      </c>
      <c r="AE27" s="100">
        <v>200191</v>
      </c>
      <c r="AF27" s="100">
        <v>218525</v>
      </c>
      <c r="AG27" s="100">
        <v>234659</v>
      </c>
      <c r="AH27" s="100">
        <v>245585</v>
      </c>
      <c r="AI27" s="100">
        <v>255718</v>
      </c>
      <c r="AJ27" s="100">
        <v>254459</v>
      </c>
      <c r="AK27" s="100">
        <v>262436</v>
      </c>
      <c r="AL27" s="100">
        <v>262569</v>
      </c>
      <c r="AM27" s="100"/>
      <c r="AN27" s="100">
        <v>268009</v>
      </c>
      <c r="AO27" s="100">
        <v>341486</v>
      </c>
    </row>
    <row r="28" spans="1:41">
      <c r="A28" s="99" t="s">
        <v>450</v>
      </c>
      <c r="B28" s="100">
        <v>6856</v>
      </c>
      <c r="C28" s="100">
        <v>8260</v>
      </c>
      <c r="D28" s="100">
        <v>10152</v>
      </c>
      <c r="E28" s="100">
        <v>12351</v>
      </c>
      <c r="F28" s="100">
        <v>14813</v>
      </c>
      <c r="G28" s="100">
        <v>17493</v>
      </c>
      <c r="H28" s="100">
        <v>19475</v>
      </c>
      <c r="I28" s="100">
        <v>21808</v>
      </c>
      <c r="J28" s="100">
        <v>25166</v>
      </c>
      <c r="K28" s="100">
        <v>29937</v>
      </c>
      <c r="L28" s="100">
        <v>33682</v>
      </c>
      <c r="M28" s="100">
        <v>36867</v>
      </c>
      <c r="N28" s="100">
        <v>41498</v>
      </c>
      <c r="O28" s="100">
        <v>45514</v>
      </c>
      <c r="P28" s="100">
        <v>48627</v>
      </c>
      <c r="Q28" s="100">
        <v>52409</v>
      </c>
      <c r="R28" s="100">
        <v>58006</v>
      </c>
      <c r="S28" s="100">
        <v>63491</v>
      </c>
      <c r="T28" s="100">
        <v>67176</v>
      </c>
      <c r="U28" s="100">
        <v>71133</v>
      </c>
      <c r="V28" s="100">
        <v>74841</v>
      </c>
      <c r="W28" s="100">
        <v>79008</v>
      </c>
      <c r="X28" s="100">
        <v>87212</v>
      </c>
      <c r="Y28" s="100">
        <v>97526</v>
      </c>
      <c r="Z28" s="100">
        <v>107108</v>
      </c>
      <c r="AA28" s="100">
        <v>121810</v>
      </c>
      <c r="AB28" s="100">
        <v>131842</v>
      </c>
      <c r="AC28" s="100">
        <v>149989</v>
      </c>
      <c r="AD28" s="100">
        <v>190560</v>
      </c>
      <c r="AE28" s="100">
        <v>226702</v>
      </c>
      <c r="AF28" s="100">
        <v>227305</v>
      </c>
      <c r="AG28" s="100">
        <v>253690</v>
      </c>
      <c r="AH28" s="100">
        <v>264882</v>
      </c>
      <c r="AI28" s="100">
        <v>292748</v>
      </c>
      <c r="AJ28" s="100">
        <v>283165</v>
      </c>
      <c r="AK28" s="100">
        <v>305511</v>
      </c>
      <c r="AL28" s="100">
        <v>322430</v>
      </c>
      <c r="AM28" s="100"/>
      <c r="AN28" s="100">
        <v>344833</v>
      </c>
      <c r="AO28" s="100">
        <v>490563</v>
      </c>
    </row>
    <row r="29" spans="1:41">
      <c r="A29" s="99" t="s">
        <v>213</v>
      </c>
      <c r="B29" s="100" t="s">
        <v>214</v>
      </c>
      <c r="C29" s="100" t="s">
        <v>214</v>
      </c>
      <c r="D29" s="100" t="s">
        <v>214</v>
      </c>
      <c r="E29" s="100" t="s">
        <v>214</v>
      </c>
      <c r="F29" s="100" t="s">
        <v>214</v>
      </c>
      <c r="G29" s="100" t="s">
        <v>214</v>
      </c>
      <c r="H29" s="100" t="s">
        <v>214</v>
      </c>
      <c r="I29" s="100" t="s">
        <v>214</v>
      </c>
      <c r="J29" s="100" t="s">
        <v>214</v>
      </c>
      <c r="K29" s="100" t="s">
        <v>214</v>
      </c>
      <c r="L29" s="100" t="s">
        <v>214</v>
      </c>
      <c r="M29" s="100" t="s">
        <v>214</v>
      </c>
      <c r="N29" s="100" t="s">
        <v>214</v>
      </c>
      <c r="O29" s="100" t="s">
        <v>214</v>
      </c>
      <c r="P29" s="100" t="s">
        <v>214</v>
      </c>
      <c r="Q29" s="100" t="s">
        <v>214</v>
      </c>
      <c r="R29" s="100" t="s">
        <v>214</v>
      </c>
      <c r="S29" s="100" t="s">
        <v>214</v>
      </c>
      <c r="T29" s="100" t="s">
        <v>214</v>
      </c>
      <c r="U29" s="100" t="s">
        <v>214</v>
      </c>
      <c r="V29" s="100">
        <v>5</v>
      </c>
      <c r="W29" s="100">
        <v>565</v>
      </c>
      <c r="X29" s="100">
        <v>1220</v>
      </c>
      <c r="Y29" s="100">
        <v>3699</v>
      </c>
      <c r="Z29" s="100">
        <v>3682</v>
      </c>
      <c r="AA29" s="100">
        <v>4355</v>
      </c>
      <c r="AB29" s="100">
        <v>4607</v>
      </c>
      <c r="AC29" s="100">
        <v>5129</v>
      </c>
      <c r="AD29" s="100">
        <v>5451</v>
      </c>
      <c r="AE29" s="100">
        <v>6000</v>
      </c>
      <c r="AF29" s="100">
        <v>6900</v>
      </c>
      <c r="AG29" s="100">
        <v>7547</v>
      </c>
      <c r="AH29" s="100">
        <v>7887</v>
      </c>
      <c r="AI29" s="100">
        <v>8633</v>
      </c>
      <c r="AJ29" s="100">
        <v>9065</v>
      </c>
      <c r="AK29" s="100">
        <v>9483</v>
      </c>
      <c r="AL29" s="100">
        <v>9317</v>
      </c>
      <c r="AM29" s="100"/>
      <c r="AN29" s="100">
        <v>10608</v>
      </c>
      <c r="AO29" s="100">
        <v>6090</v>
      </c>
    </row>
    <row r="30" spans="1:41">
      <c r="A30" s="99" t="s">
        <v>451</v>
      </c>
      <c r="B30" s="100">
        <v>10680</v>
      </c>
      <c r="C30" s="100">
        <v>12407</v>
      </c>
      <c r="D30" s="100">
        <v>13957</v>
      </c>
      <c r="E30" s="100">
        <v>16833</v>
      </c>
      <c r="F30" s="100">
        <v>17391</v>
      </c>
      <c r="G30" s="100">
        <v>18985</v>
      </c>
      <c r="H30" s="100">
        <v>20061</v>
      </c>
      <c r="I30" s="100">
        <v>22655</v>
      </c>
      <c r="J30" s="100">
        <v>24995</v>
      </c>
      <c r="K30" s="100">
        <v>27435</v>
      </c>
      <c r="L30" s="100">
        <v>30462</v>
      </c>
      <c r="M30" s="100">
        <v>34604</v>
      </c>
      <c r="N30" s="100">
        <v>41103</v>
      </c>
      <c r="O30" s="100">
        <v>52533</v>
      </c>
      <c r="P30" s="100">
        <v>67827</v>
      </c>
      <c r="Q30" s="100">
        <v>75774</v>
      </c>
      <c r="R30" s="100">
        <v>82034</v>
      </c>
      <c r="S30" s="100">
        <v>89070</v>
      </c>
      <c r="T30" s="100">
        <v>91990</v>
      </c>
      <c r="U30" s="100">
        <v>95552</v>
      </c>
      <c r="V30" s="100">
        <v>101234</v>
      </c>
      <c r="W30" s="100">
        <v>108042</v>
      </c>
      <c r="X30" s="100">
        <v>117921</v>
      </c>
      <c r="Y30" s="100">
        <v>129374</v>
      </c>
      <c r="Z30" s="100">
        <v>147512</v>
      </c>
      <c r="AA30" s="100">
        <v>160693</v>
      </c>
      <c r="AB30" s="100">
        <v>176231</v>
      </c>
      <c r="AC30" s="100">
        <v>181720</v>
      </c>
      <c r="AD30" s="100">
        <v>180625</v>
      </c>
      <c r="AE30" s="100">
        <v>190624</v>
      </c>
      <c r="AF30" s="100">
        <v>201426</v>
      </c>
      <c r="AG30" s="100">
        <v>250924</v>
      </c>
      <c r="AH30" s="100">
        <v>272771</v>
      </c>
      <c r="AI30" s="100">
        <v>274964</v>
      </c>
      <c r="AJ30" s="100">
        <v>250534</v>
      </c>
      <c r="AK30" s="100">
        <v>265392</v>
      </c>
      <c r="AL30" s="100">
        <v>301472</v>
      </c>
      <c r="AM30" s="100"/>
      <c r="AN30" s="100">
        <v>333080</v>
      </c>
      <c r="AO30" s="100">
        <v>426532</v>
      </c>
    </row>
    <row r="31" spans="1:41">
      <c r="A31" s="99" t="s">
        <v>361</v>
      </c>
      <c r="B31" s="100">
        <v>467</v>
      </c>
      <c r="C31" s="100">
        <v>555</v>
      </c>
      <c r="D31" s="100">
        <v>637</v>
      </c>
      <c r="E31" s="100">
        <v>679</v>
      </c>
      <c r="F31" s="100">
        <v>654</v>
      </c>
      <c r="G31" s="100">
        <v>692</v>
      </c>
      <c r="H31" s="100">
        <v>790</v>
      </c>
      <c r="I31" s="100">
        <v>872</v>
      </c>
      <c r="J31" s="100">
        <v>870</v>
      </c>
      <c r="K31" s="100">
        <v>866</v>
      </c>
      <c r="L31" s="100">
        <v>951</v>
      </c>
      <c r="M31" s="100">
        <v>1050</v>
      </c>
      <c r="N31" s="100">
        <v>1117</v>
      </c>
      <c r="O31" s="100">
        <v>1310</v>
      </c>
      <c r="P31" s="100">
        <v>1558</v>
      </c>
      <c r="Q31" s="100">
        <v>1742</v>
      </c>
      <c r="R31" s="100">
        <v>1822</v>
      </c>
      <c r="S31" s="100">
        <v>2012</v>
      </c>
      <c r="T31" s="100">
        <v>2031</v>
      </c>
      <c r="U31" s="100">
        <v>2174</v>
      </c>
      <c r="V31" s="100">
        <v>2151</v>
      </c>
      <c r="W31" s="100">
        <v>2201</v>
      </c>
      <c r="X31" s="100">
        <v>2379</v>
      </c>
      <c r="Y31" s="100">
        <v>2561</v>
      </c>
      <c r="Z31" s="100">
        <v>2817</v>
      </c>
      <c r="AA31" s="100">
        <v>2945</v>
      </c>
      <c r="AB31" s="100">
        <v>3063</v>
      </c>
      <c r="AC31" s="100">
        <v>3117</v>
      </c>
      <c r="AD31" s="100">
        <v>3253</v>
      </c>
      <c r="AE31" s="100">
        <v>3273</v>
      </c>
      <c r="AF31" s="100">
        <v>3250</v>
      </c>
      <c r="AG31" s="100">
        <v>3644</v>
      </c>
      <c r="AH31" s="100">
        <v>4359</v>
      </c>
      <c r="AI31" s="100">
        <v>4176</v>
      </c>
      <c r="AJ31" s="100">
        <v>4524</v>
      </c>
      <c r="AK31" s="100">
        <v>4274</v>
      </c>
      <c r="AL31" s="100">
        <v>4510</v>
      </c>
      <c r="AM31" s="100"/>
      <c r="AN31" s="100">
        <v>5010</v>
      </c>
      <c r="AO31" s="100">
        <v>5421</v>
      </c>
    </row>
    <row r="32" spans="1:41">
      <c r="A32" s="99" t="s">
        <v>362</v>
      </c>
      <c r="B32" s="100">
        <v>5252</v>
      </c>
      <c r="C32" s="100">
        <v>5611</v>
      </c>
      <c r="D32" s="100">
        <v>6513</v>
      </c>
      <c r="E32" s="100">
        <v>6964</v>
      </c>
      <c r="F32" s="100">
        <v>7517</v>
      </c>
      <c r="G32" s="100">
        <v>8272</v>
      </c>
      <c r="H32" s="100">
        <v>8860</v>
      </c>
      <c r="I32" s="100">
        <v>9546</v>
      </c>
      <c r="J32" s="100">
        <v>9871</v>
      </c>
      <c r="K32" s="100">
        <v>10299</v>
      </c>
      <c r="L32" s="100">
        <v>10960</v>
      </c>
      <c r="M32" s="100">
        <v>11488</v>
      </c>
      <c r="N32" s="100">
        <v>12281</v>
      </c>
      <c r="O32" s="100">
        <v>13158</v>
      </c>
      <c r="P32" s="100">
        <v>14526</v>
      </c>
      <c r="Q32" s="100">
        <v>15318</v>
      </c>
      <c r="R32" s="100">
        <v>16223</v>
      </c>
      <c r="S32" s="100">
        <v>17001</v>
      </c>
      <c r="T32" s="100">
        <v>17144</v>
      </c>
      <c r="U32" s="100">
        <v>17613</v>
      </c>
      <c r="V32" s="100">
        <v>18107</v>
      </c>
      <c r="W32" s="100">
        <v>18742</v>
      </c>
      <c r="X32" s="100">
        <v>20090</v>
      </c>
      <c r="Y32" s="100">
        <v>21730</v>
      </c>
      <c r="Z32" s="100">
        <v>23465</v>
      </c>
      <c r="AA32" s="100">
        <v>25568</v>
      </c>
      <c r="AB32" s="100">
        <v>28556</v>
      </c>
      <c r="AC32" s="100">
        <v>30650</v>
      </c>
      <c r="AD32" s="100">
        <v>31888</v>
      </c>
      <c r="AE32" s="100">
        <v>34485</v>
      </c>
      <c r="AF32" s="100">
        <v>39409</v>
      </c>
      <c r="AG32" s="100">
        <v>44637</v>
      </c>
      <c r="AH32" s="100">
        <v>48506</v>
      </c>
      <c r="AI32" s="100">
        <v>52681</v>
      </c>
      <c r="AJ32" s="100">
        <v>53002</v>
      </c>
      <c r="AK32" s="100">
        <v>55091</v>
      </c>
      <c r="AL32" s="100">
        <v>58932</v>
      </c>
      <c r="AM32" s="100"/>
      <c r="AN32" s="100">
        <v>60673</v>
      </c>
      <c r="AO32" s="100">
        <v>73253</v>
      </c>
    </row>
    <row r="33" spans="1:41">
      <c r="A33" s="99" t="s">
        <v>363</v>
      </c>
      <c r="B33" s="100">
        <v>1308</v>
      </c>
      <c r="C33" s="100">
        <v>1417</v>
      </c>
      <c r="D33" s="100">
        <v>1500</v>
      </c>
      <c r="E33" s="100">
        <v>1470</v>
      </c>
      <c r="F33" s="100">
        <v>1546</v>
      </c>
      <c r="G33" s="100">
        <v>1174</v>
      </c>
      <c r="H33" s="100">
        <v>1203</v>
      </c>
      <c r="I33" s="100">
        <v>1224</v>
      </c>
      <c r="J33" s="100">
        <v>1249</v>
      </c>
      <c r="K33" s="100">
        <v>1235</v>
      </c>
      <c r="L33" s="100">
        <v>1308</v>
      </c>
      <c r="M33" s="100">
        <v>1230</v>
      </c>
      <c r="N33" s="100">
        <v>1371</v>
      </c>
      <c r="O33" s="100">
        <v>1467</v>
      </c>
      <c r="P33" s="100">
        <v>1832</v>
      </c>
      <c r="Q33" s="100">
        <v>1994</v>
      </c>
      <c r="R33" s="100">
        <v>2258</v>
      </c>
      <c r="S33" s="100">
        <v>2213</v>
      </c>
      <c r="T33" s="100">
        <v>3537</v>
      </c>
      <c r="U33" s="100">
        <v>3023</v>
      </c>
      <c r="V33" s="100">
        <v>3042</v>
      </c>
      <c r="W33" s="100">
        <v>3481</v>
      </c>
      <c r="X33" s="100">
        <v>3884</v>
      </c>
      <c r="Y33" s="100">
        <v>4065</v>
      </c>
      <c r="Z33" s="100">
        <v>5012</v>
      </c>
      <c r="AA33" s="100">
        <v>5323</v>
      </c>
      <c r="AB33" s="100">
        <v>5482</v>
      </c>
      <c r="AC33" s="100">
        <v>5884</v>
      </c>
      <c r="AD33" s="100">
        <v>6087</v>
      </c>
      <c r="AE33" s="100">
        <v>5886</v>
      </c>
      <c r="AF33" s="100">
        <v>6268</v>
      </c>
      <c r="AG33" s="100">
        <v>6465</v>
      </c>
      <c r="AH33" s="100">
        <v>7078</v>
      </c>
      <c r="AI33" s="100">
        <v>7544</v>
      </c>
      <c r="AJ33" s="100">
        <v>7755</v>
      </c>
      <c r="AK33" s="100">
        <v>7303</v>
      </c>
      <c r="AL33" s="100">
        <v>7604</v>
      </c>
      <c r="AM33" s="100"/>
      <c r="AN33" s="100">
        <v>7868</v>
      </c>
      <c r="AO33" s="100">
        <v>6328</v>
      </c>
    </row>
    <row r="34" spans="1:41">
      <c r="A34" s="99" t="s">
        <v>371</v>
      </c>
      <c r="B34" s="100">
        <v>642</v>
      </c>
      <c r="C34" s="100">
        <v>632</v>
      </c>
      <c r="D34" s="100">
        <v>730</v>
      </c>
      <c r="E34" s="100">
        <v>712</v>
      </c>
      <c r="F34" s="100">
        <v>656</v>
      </c>
      <c r="G34" s="100">
        <v>506</v>
      </c>
      <c r="H34" s="100">
        <v>501</v>
      </c>
      <c r="I34" s="100">
        <v>501</v>
      </c>
      <c r="J34" s="100">
        <v>494</v>
      </c>
      <c r="K34" s="100">
        <v>622</v>
      </c>
      <c r="L34" s="100">
        <v>720</v>
      </c>
      <c r="M34" s="100">
        <v>666</v>
      </c>
      <c r="N34" s="100">
        <v>1241</v>
      </c>
      <c r="O34" s="100">
        <v>1744</v>
      </c>
      <c r="P34" s="100">
        <v>1778</v>
      </c>
      <c r="Q34" s="100">
        <v>1994</v>
      </c>
      <c r="R34" s="100">
        <v>2132</v>
      </c>
      <c r="S34" s="100">
        <v>2444</v>
      </c>
      <c r="T34" s="100">
        <v>2084</v>
      </c>
      <c r="U34" s="100">
        <v>1622</v>
      </c>
      <c r="V34" s="100">
        <v>2234</v>
      </c>
      <c r="W34" s="100">
        <v>2215</v>
      </c>
      <c r="X34" s="100">
        <v>2499</v>
      </c>
      <c r="Y34" s="100">
        <v>2737</v>
      </c>
      <c r="Z34" s="100">
        <v>2885</v>
      </c>
      <c r="AA34" s="100">
        <v>3038</v>
      </c>
      <c r="AB34" s="100">
        <v>3112</v>
      </c>
      <c r="AC34" s="100">
        <v>3203</v>
      </c>
      <c r="AD34" s="100">
        <v>3183</v>
      </c>
      <c r="AE34" s="100">
        <v>3180</v>
      </c>
      <c r="AF34" s="100">
        <v>3129</v>
      </c>
      <c r="AG34" s="100">
        <v>3372</v>
      </c>
      <c r="AH34" s="100">
        <v>3325</v>
      </c>
      <c r="AI34" s="100">
        <v>3413</v>
      </c>
      <c r="AJ34" s="100">
        <v>3016</v>
      </c>
      <c r="AK34" s="100">
        <v>3225</v>
      </c>
      <c r="AL34" s="100">
        <v>3193</v>
      </c>
      <c r="AM34" s="100"/>
      <c r="AN34" s="100">
        <v>3920</v>
      </c>
      <c r="AO34" s="100">
        <v>3575</v>
      </c>
    </row>
    <row r="35" spans="1:41">
      <c r="A35" s="99" t="s">
        <v>372</v>
      </c>
      <c r="B35" s="100" t="s">
        <v>214</v>
      </c>
      <c r="C35" s="100" t="s">
        <v>214</v>
      </c>
      <c r="D35" s="100" t="s">
        <v>214</v>
      </c>
      <c r="E35" s="100" t="s">
        <v>214</v>
      </c>
      <c r="F35" s="100" t="s">
        <v>214</v>
      </c>
      <c r="G35" s="100" t="s">
        <v>214</v>
      </c>
      <c r="H35" s="100" t="s">
        <v>214</v>
      </c>
      <c r="I35" s="100" t="s">
        <v>214</v>
      </c>
      <c r="J35" s="100" t="s">
        <v>214</v>
      </c>
      <c r="K35" s="100" t="s">
        <v>214</v>
      </c>
      <c r="L35" s="100" t="s">
        <v>214</v>
      </c>
      <c r="M35" s="100" t="s">
        <v>214</v>
      </c>
      <c r="N35" s="100" t="s">
        <v>214</v>
      </c>
      <c r="O35" s="100" t="s">
        <v>214</v>
      </c>
      <c r="P35" s="100" t="s">
        <v>214</v>
      </c>
      <c r="Q35" s="100" t="s">
        <v>214</v>
      </c>
      <c r="R35" s="100" t="s">
        <v>214</v>
      </c>
      <c r="S35" s="100" t="s">
        <v>214</v>
      </c>
      <c r="T35" s="100" t="s">
        <v>214</v>
      </c>
      <c r="U35" s="100" t="s">
        <v>214</v>
      </c>
      <c r="V35" s="100" t="s">
        <v>214</v>
      </c>
      <c r="W35" s="100" t="s">
        <v>214</v>
      </c>
      <c r="X35" s="100" t="s">
        <v>214</v>
      </c>
      <c r="Y35" s="100" t="s">
        <v>214</v>
      </c>
      <c r="Z35" s="100" t="s">
        <v>214</v>
      </c>
      <c r="AA35" s="100">
        <v>4315</v>
      </c>
      <c r="AB35" s="100">
        <v>5202</v>
      </c>
      <c r="AC35" s="100">
        <v>6273</v>
      </c>
      <c r="AD35" s="100">
        <v>7067</v>
      </c>
      <c r="AE35" s="100">
        <v>7604</v>
      </c>
      <c r="AF35" s="100">
        <v>7915</v>
      </c>
      <c r="AG35" s="100">
        <v>8358</v>
      </c>
      <c r="AH35" s="100">
        <v>8429</v>
      </c>
      <c r="AI35" s="100">
        <v>8600</v>
      </c>
      <c r="AJ35" s="100">
        <v>8668</v>
      </c>
      <c r="AK35" s="100">
        <v>8215</v>
      </c>
      <c r="AL35" s="100">
        <v>9255</v>
      </c>
      <c r="AM35" s="100"/>
      <c r="AN35" s="100">
        <v>10559</v>
      </c>
      <c r="AO35" s="100">
        <v>12006</v>
      </c>
    </row>
    <row r="36" spans="1:41">
      <c r="A36" s="99" t="s">
        <v>215</v>
      </c>
      <c r="B36" s="100" t="s">
        <v>214</v>
      </c>
      <c r="C36" s="100" t="s">
        <v>214</v>
      </c>
      <c r="D36" s="100" t="s">
        <v>214</v>
      </c>
      <c r="E36" s="100" t="s">
        <v>214</v>
      </c>
      <c r="F36" s="100" t="s">
        <v>214</v>
      </c>
      <c r="G36" s="100" t="s">
        <v>214</v>
      </c>
      <c r="H36" s="100" t="s">
        <v>214</v>
      </c>
      <c r="I36" s="100" t="s">
        <v>214</v>
      </c>
      <c r="J36" s="100" t="s">
        <v>214</v>
      </c>
      <c r="K36" s="100" t="s">
        <v>214</v>
      </c>
      <c r="L36" s="100" t="s">
        <v>214</v>
      </c>
      <c r="M36" s="100" t="s">
        <v>214</v>
      </c>
      <c r="N36" s="100" t="s">
        <v>214</v>
      </c>
      <c r="O36" s="100" t="s">
        <v>214</v>
      </c>
      <c r="P36" s="100" t="s">
        <v>214</v>
      </c>
      <c r="Q36" s="100" t="s">
        <v>214</v>
      </c>
      <c r="R36" s="100" t="s">
        <v>214</v>
      </c>
      <c r="S36" s="100" t="s">
        <v>214</v>
      </c>
      <c r="T36" s="100" t="s">
        <v>214</v>
      </c>
      <c r="U36" s="100" t="s">
        <v>214</v>
      </c>
      <c r="V36" s="100" t="s">
        <v>214</v>
      </c>
      <c r="W36" s="100" t="s">
        <v>214</v>
      </c>
      <c r="X36" s="100" t="s">
        <v>214</v>
      </c>
      <c r="Y36" s="100" t="s">
        <v>214</v>
      </c>
      <c r="Z36" s="100" t="s">
        <v>214</v>
      </c>
      <c r="AA36" s="100" t="s">
        <v>214</v>
      </c>
      <c r="AB36" s="100" t="s">
        <v>214</v>
      </c>
      <c r="AC36" s="100" t="s">
        <v>214</v>
      </c>
      <c r="AD36" s="100" t="s">
        <v>214</v>
      </c>
      <c r="AE36" s="100" t="s">
        <v>214</v>
      </c>
      <c r="AF36" s="100" t="s">
        <v>214</v>
      </c>
      <c r="AG36" s="100" t="s">
        <v>214</v>
      </c>
      <c r="AH36" s="100" t="s">
        <v>214</v>
      </c>
      <c r="AI36" s="100">
        <v>11</v>
      </c>
      <c r="AJ36" s="100">
        <v>218</v>
      </c>
      <c r="AK36" s="100">
        <v>656</v>
      </c>
      <c r="AL36" s="100">
        <v>997</v>
      </c>
      <c r="AM36" s="100"/>
      <c r="AN36" s="100">
        <v>1291</v>
      </c>
      <c r="AO36" s="100">
        <v>1060</v>
      </c>
    </row>
    <row r="37" spans="1:41">
      <c r="A37" s="99" t="s">
        <v>350</v>
      </c>
      <c r="B37" s="100" t="s">
        <v>214</v>
      </c>
      <c r="C37" s="100" t="s">
        <v>214</v>
      </c>
      <c r="D37" s="100" t="s">
        <v>214</v>
      </c>
      <c r="E37" s="100" t="s">
        <v>214</v>
      </c>
      <c r="F37" s="100" t="s">
        <v>214</v>
      </c>
      <c r="G37" s="100" t="s">
        <v>214</v>
      </c>
      <c r="H37" s="100" t="s">
        <v>214</v>
      </c>
      <c r="I37" s="100" t="s">
        <v>214</v>
      </c>
      <c r="J37" s="100" t="s">
        <v>214</v>
      </c>
      <c r="K37" s="100" t="s">
        <v>214</v>
      </c>
      <c r="L37" s="100" t="s">
        <v>214</v>
      </c>
      <c r="M37" s="100" t="s">
        <v>214</v>
      </c>
      <c r="N37" s="100" t="s">
        <v>214</v>
      </c>
      <c r="O37" s="100" t="s">
        <v>214</v>
      </c>
      <c r="P37" s="100" t="s">
        <v>214</v>
      </c>
      <c r="Q37" s="100" t="s">
        <v>214</v>
      </c>
      <c r="R37" s="100" t="s">
        <v>214</v>
      </c>
      <c r="S37" s="100" t="s">
        <v>214</v>
      </c>
      <c r="T37" s="100" t="s">
        <v>214</v>
      </c>
      <c r="U37" s="100" t="s">
        <v>214</v>
      </c>
      <c r="V37" s="100" t="s">
        <v>214</v>
      </c>
      <c r="W37" s="100" t="s">
        <v>214</v>
      </c>
      <c r="X37" s="100" t="s">
        <v>214</v>
      </c>
      <c r="Y37" s="100" t="s">
        <v>214</v>
      </c>
      <c r="Z37" s="100" t="s">
        <v>214</v>
      </c>
      <c r="AA37" s="100" t="s">
        <v>214</v>
      </c>
      <c r="AB37" s="100" t="s">
        <v>214</v>
      </c>
      <c r="AC37" s="100" t="s">
        <v>214</v>
      </c>
      <c r="AD37" s="100" t="s">
        <v>214</v>
      </c>
      <c r="AE37" s="100" t="s">
        <v>214</v>
      </c>
      <c r="AF37" s="100" t="s">
        <v>214</v>
      </c>
      <c r="AG37" s="100" t="s">
        <v>214</v>
      </c>
      <c r="AH37" s="100" t="s">
        <v>214</v>
      </c>
      <c r="AI37" s="100" t="s">
        <v>214</v>
      </c>
      <c r="AJ37" s="100" t="s">
        <v>214</v>
      </c>
      <c r="AK37" s="100" t="s">
        <v>214</v>
      </c>
      <c r="AL37" s="100">
        <v>13068</v>
      </c>
      <c r="AM37" s="100"/>
      <c r="AN37" s="100">
        <v>28564</v>
      </c>
      <c r="AO37" s="100">
        <v>98156</v>
      </c>
    </row>
    <row r="38" spans="1:41">
      <c r="A38" s="99" t="s">
        <v>351</v>
      </c>
      <c r="B38" s="100" t="s">
        <v>214</v>
      </c>
      <c r="C38" s="100" t="s">
        <v>214</v>
      </c>
      <c r="D38" s="100" t="s">
        <v>214</v>
      </c>
      <c r="E38" s="100" t="s">
        <v>214</v>
      </c>
      <c r="F38" s="100" t="s">
        <v>214</v>
      </c>
      <c r="G38" s="100" t="s">
        <v>214</v>
      </c>
      <c r="H38" s="100" t="s">
        <v>214</v>
      </c>
      <c r="I38" s="100" t="s">
        <v>214</v>
      </c>
      <c r="J38" s="100" t="s">
        <v>214</v>
      </c>
      <c r="K38" s="100" t="s">
        <v>214</v>
      </c>
      <c r="L38" s="100" t="s">
        <v>214</v>
      </c>
      <c r="M38" s="100" t="s">
        <v>214</v>
      </c>
      <c r="N38" s="100" t="s">
        <v>214</v>
      </c>
      <c r="O38" s="100" t="s">
        <v>214</v>
      </c>
      <c r="P38" s="100" t="s">
        <v>214</v>
      </c>
      <c r="Q38" s="100" t="s">
        <v>214</v>
      </c>
      <c r="R38" s="100" t="s">
        <v>214</v>
      </c>
      <c r="S38" s="100" t="s">
        <v>214</v>
      </c>
      <c r="T38" s="100" t="s">
        <v>214</v>
      </c>
      <c r="U38" s="100" t="s">
        <v>214</v>
      </c>
      <c r="V38" s="100" t="s">
        <v>214</v>
      </c>
      <c r="W38" s="100" t="s">
        <v>214</v>
      </c>
      <c r="X38" s="100" t="s">
        <v>214</v>
      </c>
      <c r="Y38" s="100" t="s">
        <v>214</v>
      </c>
      <c r="Z38" s="100" t="s">
        <v>214</v>
      </c>
      <c r="AA38" s="100" t="s">
        <v>214</v>
      </c>
      <c r="AB38" s="100" t="s">
        <v>214</v>
      </c>
      <c r="AC38" s="100" t="s">
        <v>214</v>
      </c>
      <c r="AD38" s="100" t="s">
        <v>214</v>
      </c>
      <c r="AE38" s="100" t="s">
        <v>214</v>
      </c>
      <c r="AF38" s="100" t="s">
        <v>214</v>
      </c>
      <c r="AG38" s="100" t="s">
        <v>214</v>
      </c>
      <c r="AH38" s="100">
        <v>4</v>
      </c>
      <c r="AI38" s="100">
        <v>402</v>
      </c>
      <c r="AJ38" s="100">
        <v>1501</v>
      </c>
      <c r="AK38" s="100">
        <v>2141</v>
      </c>
      <c r="AL38" s="100">
        <v>535</v>
      </c>
      <c r="AM38" s="100"/>
      <c r="AN38" s="100">
        <v>33</v>
      </c>
      <c r="AO38" s="100" t="s">
        <v>214</v>
      </c>
    </row>
    <row r="39" spans="1:41">
      <c r="A39" s="99" t="s">
        <v>352</v>
      </c>
      <c r="B39" s="100" t="s">
        <v>214</v>
      </c>
      <c r="C39" s="100" t="s">
        <v>214</v>
      </c>
      <c r="D39" s="100" t="s">
        <v>214</v>
      </c>
      <c r="E39" s="100" t="s">
        <v>214</v>
      </c>
      <c r="F39" s="100" t="s">
        <v>214</v>
      </c>
      <c r="G39" s="100" t="s">
        <v>214</v>
      </c>
      <c r="H39" s="100" t="s">
        <v>214</v>
      </c>
      <c r="I39" s="100" t="s">
        <v>214</v>
      </c>
      <c r="J39" s="100" t="s">
        <v>214</v>
      </c>
      <c r="K39" s="100" t="s">
        <v>214</v>
      </c>
      <c r="L39" s="100" t="s">
        <v>214</v>
      </c>
      <c r="M39" s="100" t="s">
        <v>214</v>
      </c>
      <c r="N39" s="100" t="s">
        <v>214</v>
      </c>
      <c r="O39" s="100" t="s">
        <v>214</v>
      </c>
      <c r="P39" s="100" t="s">
        <v>214</v>
      </c>
      <c r="Q39" s="100" t="s">
        <v>214</v>
      </c>
      <c r="R39" s="100" t="s">
        <v>214</v>
      </c>
      <c r="S39" s="100" t="s">
        <v>214</v>
      </c>
      <c r="T39" s="100" t="s">
        <v>214</v>
      </c>
      <c r="U39" s="100" t="s">
        <v>214</v>
      </c>
      <c r="V39" s="100" t="s">
        <v>214</v>
      </c>
      <c r="W39" s="100" t="s">
        <v>214</v>
      </c>
      <c r="X39" s="100" t="s">
        <v>214</v>
      </c>
      <c r="Y39" s="100" t="s">
        <v>214</v>
      </c>
      <c r="Z39" s="100" t="s">
        <v>214</v>
      </c>
      <c r="AA39" s="100" t="s">
        <v>214</v>
      </c>
      <c r="AB39" s="100" t="s">
        <v>214</v>
      </c>
      <c r="AC39" s="100" t="s">
        <v>214</v>
      </c>
      <c r="AD39" s="100" t="s">
        <v>214</v>
      </c>
      <c r="AE39" s="100" t="s">
        <v>214</v>
      </c>
      <c r="AF39" s="100" t="s">
        <v>214</v>
      </c>
      <c r="AG39" s="100" t="s">
        <v>214</v>
      </c>
      <c r="AH39" s="100">
        <v>1</v>
      </c>
      <c r="AI39" s="100">
        <v>2975</v>
      </c>
      <c r="AJ39" s="100">
        <v>1926</v>
      </c>
      <c r="AK39" s="100">
        <v>59</v>
      </c>
      <c r="AL39" s="100">
        <v>13</v>
      </c>
      <c r="AM39" s="100"/>
      <c r="AN39" s="100">
        <v>-10</v>
      </c>
      <c r="AO39" s="100" t="s">
        <v>214</v>
      </c>
    </row>
    <row r="40" spans="1:41">
      <c r="A40" s="99" t="s">
        <v>353</v>
      </c>
      <c r="B40" s="100" t="s">
        <v>214</v>
      </c>
      <c r="C40" s="100" t="s">
        <v>214</v>
      </c>
      <c r="D40" s="100" t="s">
        <v>214</v>
      </c>
      <c r="E40" s="100" t="s">
        <v>214</v>
      </c>
      <c r="F40" s="100" t="s">
        <v>214</v>
      </c>
      <c r="G40" s="100" t="s">
        <v>214</v>
      </c>
      <c r="H40" s="100" t="s">
        <v>214</v>
      </c>
      <c r="I40" s="100" t="s">
        <v>214</v>
      </c>
      <c r="J40" s="100" t="s">
        <v>214</v>
      </c>
      <c r="K40" s="100" t="s">
        <v>214</v>
      </c>
      <c r="L40" s="100" t="s">
        <v>214</v>
      </c>
      <c r="M40" s="100" t="s">
        <v>214</v>
      </c>
      <c r="N40" s="100" t="s">
        <v>214</v>
      </c>
      <c r="O40" s="100" t="s">
        <v>214</v>
      </c>
      <c r="P40" s="100" t="s">
        <v>214</v>
      </c>
      <c r="Q40" s="100" t="s">
        <v>214</v>
      </c>
      <c r="R40" s="100" t="s">
        <v>214</v>
      </c>
      <c r="S40" s="100" t="s">
        <v>214</v>
      </c>
      <c r="T40" s="100" t="s">
        <v>214</v>
      </c>
      <c r="U40" s="100" t="s">
        <v>214</v>
      </c>
      <c r="V40" s="100" t="s">
        <v>214</v>
      </c>
      <c r="W40" s="100" t="s">
        <v>214</v>
      </c>
      <c r="X40" s="100" t="s">
        <v>214</v>
      </c>
      <c r="Y40" s="100" t="s">
        <v>214</v>
      </c>
      <c r="Z40" s="100" t="s">
        <v>214</v>
      </c>
      <c r="AA40" s="100" t="s">
        <v>214</v>
      </c>
      <c r="AB40" s="100" t="s">
        <v>214</v>
      </c>
      <c r="AC40" s="100" t="s">
        <v>214</v>
      </c>
      <c r="AD40" s="100" t="s">
        <v>214</v>
      </c>
      <c r="AE40" s="100" t="s">
        <v>214</v>
      </c>
      <c r="AF40" s="100" t="s">
        <v>214</v>
      </c>
      <c r="AG40" s="100" t="s">
        <v>214</v>
      </c>
      <c r="AH40" s="100" t="s">
        <v>214</v>
      </c>
      <c r="AI40" s="100" t="s">
        <v>214</v>
      </c>
      <c r="AJ40" s="100" t="s">
        <v>214</v>
      </c>
      <c r="AK40" s="100" t="s">
        <v>214</v>
      </c>
      <c r="AL40" s="100" t="s">
        <v>214</v>
      </c>
      <c r="AM40" s="100"/>
      <c r="AN40" s="100">
        <v>3146</v>
      </c>
      <c r="AO40" s="100">
        <v>5021</v>
      </c>
    </row>
    <row r="41" spans="1:41">
      <c r="A41" s="99" t="s">
        <v>366</v>
      </c>
      <c r="B41" s="100">
        <v>581</v>
      </c>
      <c r="C41" s="100">
        <v>637</v>
      </c>
      <c r="D41" s="100">
        <v>737</v>
      </c>
      <c r="E41" s="100">
        <v>914</v>
      </c>
      <c r="F41" s="100">
        <v>1039</v>
      </c>
      <c r="G41" s="100">
        <v>1305</v>
      </c>
      <c r="H41" s="100">
        <v>1498</v>
      </c>
      <c r="I41" s="100">
        <v>1540</v>
      </c>
      <c r="J41" s="100">
        <v>937</v>
      </c>
      <c r="K41" s="100">
        <v>1626</v>
      </c>
      <c r="L41" s="100">
        <v>2181</v>
      </c>
      <c r="M41" s="100">
        <v>2526</v>
      </c>
      <c r="N41" s="100">
        <v>2861</v>
      </c>
      <c r="O41" s="100">
        <v>3308</v>
      </c>
      <c r="P41" s="100">
        <v>3937</v>
      </c>
      <c r="Q41" s="100">
        <v>4723</v>
      </c>
      <c r="R41" s="100">
        <v>5080</v>
      </c>
      <c r="S41" s="100">
        <v>4473</v>
      </c>
      <c r="T41" s="100">
        <v>4176</v>
      </c>
      <c r="U41" s="100">
        <v>4463</v>
      </c>
      <c r="V41" s="100">
        <v>4591</v>
      </c>
      <c r="W41" s="100">
        <v>4780</v>
      </c>
      <c r="X41" s="100">
        <v>5443</v>
      </c>
      <c r="Y41" s="100">
        <v>6344</v>
      </c>
      <c r="Z41" s="100">
        <v>6353</v>
      </c>
      <c r="AA41" s="100">
        <v>6953</v>
      </c>
      <c r="AB41" s="100">
        <v>7624</v>
      </c>
      <c r="AC41" s="100">
        <v>8180</v>
      </c>
      <c r="AD41" s="100">
        <v>8670</v>
      </c>
      <c r="AE41" s="100">
        <v>8923</v>
      </c>
      <c r="AF41" s="100">
        <v>9059</v>
      </c>
      <c r="AG41" s="100">
        <v>9774</v>
      </c>
      <c r="AH41" s="100">
        <v>14000</v>
      </c>
      <c r="AI41" s="100">
        <v>13143</v>
      </c>
      <c r="AJ41" s="100">
        <v>11864</v>
      </c>
      <c r="AK41" s="100">
        <v>12018</v>
      </c>
      <c r="AL41" s="100">
        <v>12286</v>
      </c>
      <c r="AM41" s="100"/>
      <c r="AN41" s="100">
        <v>13148</v>
      </c>
      <c r="AO41" s="100">
        <v>17440</v>
      </c>
    </row>
    <row r="42" spans="1:41">
      <c r="A42" s="31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8"/>
      <c r="AF42" s="38"/>
      <c r="AG42" s="38"/>
      <c r="AH42" s="38"/>
      <c r="AI42" s="38"/>
      <c r="AJ42" s="68"/>
      <c r="AK42" s="38"/>
    </row>
    <row r="43" spans="1:41">
      <c r="A43" s="103" t="s">
        <v>354</v>
      </c>
      <c r="B43" s="97">
        <v>6428</v>
      </c>
      <c r="C43" s="97">
        <v>6563</v>
      </c>
      <c r="D43" s="97">
        <v>7510</v>
      </c>
      <c r="E43" s="97">
        <v>8534</v>
      </c>
      <c r="F43" s="97">
        <v>7835</v>
      </c>
      <c r="G43" s="97">
        <v>8421</v>
      </c>
      <c r="H43" s="97">
        <v>8568</v>
      </c>
      <c r="I43" s="97">
        <v>9115</v>
      </c>
      <c r="J43" s="97">
        <v>9171</v>
      </c>
      <c r="K43" s="97">
        <v>8534</v>
      </c>
      <c r="L43" s="97">
        <v>9175</v>
      </c>
      <c r="M43" s="97">
        <v>10914</v>
      </c>
      <c r="N43" s="97">
        <v>11234</v>
      </c>
      <c r="O43" s="97">
        <v>12083</v>
      </c>
      <c r="P43" s="97">
        <v>11504</v>
      </c>
      <c r="Q43" s="97">
        <v>14564</v>
      </c>
      <c r="R43" s="97">
        <v>8601</v>
      </c>
      <c r="S43" s="97">
        <v>14773</v>
      </c>
      <c r="T43" s="97">
        <v>12797</v>
      </c>
      <c r="U43" s="97">
        <v>12973</v>
      </c>
      <c r="V43" s="97">
        <v>12801</v>
      </c>
      <c r="W43" s="97">
        <v>11608</v>
      </c>
      <c r="X43" s="97">
        <v>10881</v>
      </c>
      <c r="Y43" s="97">
        <v>10106</v>
      </c>
      <c r="Z43" s="97">
        <v>17441</v>
      </c>
      <c r="AA43" s="97">
        <v>23292</v>
      </c>
      <c r="AB43" s="97">
        <v>26313</v>
      </c>
      <c r="AC43" s="97">
        <v>32122</v>
      </c>
      <c r="AD43" s="97">
        <v>51721</v>
      </c>
      <c r="AE43" s="97">
        <v>30990</v>
      </c>
      <c r="AF43" s="97">
        <v>31109</v>
      </c>
      <c r="AG43" s="97">
        <v>30601</v>
      </c>
      <c r="AH43" s="97">
        <v>55544</v>
      </c>
      <c r="AI43" s="97">
        <v>58591</v>
      </c>
      <c r="AJ43" s="97">
        <v>59853</v>
      </c>
      <c r="AK43" s="97">
        <v>58083</v>
      </c>
      <c r="AL43" s="97">
        <v>70066</v>
      </c>
      <c r="AM43" s="97"/>
      <c r="AN43" s="97">
        <v>84338</v>
      </c>
      <c r="AO43" s="97">
        <v>65420</v>
      </c>
    </row>
    <row r="44" spans="1:41">
      <c r="A44" s="99" t="s">
        <v>430</v>
      </c>
      <c r="B44" s="100">
        <v>3368</v>
      </c>
      <c r="C44" s="100">
        <v>2796</v>
      </c>
      <c r="D44" s="100">
        <v>2421</v>
      </c>
      <c r="E44" s="100">
        <v>2368</v>
      </c>
      <c r="F44" s="100">
        <v>2078</v>
      </c>
      <c r="G44" s="100">
        <v>1820</v>
      </c>
      <c r="H44" s="100">
        <v>1532</v>
      </c>
      <c r="I44" s="100">
        <v>1314</v>
      </c>
      <c r="J44" s="100">
        <v>1135</v>
      </c>
      <c r="K44" s="100">
        <v>1065</v>
      </c>
      <c r="L44" s="100">
        <v>1035</v>
      </c>
      <c r="M44" s="100">
        <v>1008</v>
      </c>
      <c r="N44" s="100">
        <v>791</v>
      </c>
      <c r="O44" s="100">
        <v>811</v>
      </c>
      <c r="P44" s="100">
        <v>1003</v>
      </c>
      <c r="Q44" s="100">
        <v>1102</v>
      </c>
      <c r="R44" s="100">
        <v>1369</v>
      </c>
      <c r="S44" s="100">
        <v>1387</v>
      </c>
      <c r="T44" s="100">
        <v>1388</v>
      </c>
      <c r="U44" s="100">
        <v>1490</v>
      </c>
      <c r="V44" s="100">
        <v>1458</v>
      </c>
      <c r="W44" s="100">
        <v>1593</v>
      </c>
      <c r="X44" s="100">
        <v>1636</v>
      </c>
      <c r="Y44" s="100">
        <v>1763</v>
      </c>
      <c r="Z44" s="100">
        <v>2241</v>
      </c>
      <c r="AA44" s="100">
        <v>2574</v>
      </c>
      <c r="AB44" s="100">
        <v>2978</v>
      </c>
      <c r="AC44" s="100">
        <v>3254</v>
      </c>
      <c r="AD44" s="100">
        <v>3354</v>
      </c>
      <c r="AE44" s="100">
        <v>3456</v>
      </c>
      <c r="AF44" s="100">
        <v>3634</v>
      </c>
      <c r="AG44" s="100">
        <v>4328</v>
      </c>
      <c r="AH44" s="100">
        <v>8773</v>
      </c>
      <c r="AI44" s="100">
        <v>11112</v>
      </c>
      <c r="AJ44" s="100">
        <v>10734</v>
      </c>
      <c r="AK44" s="100">
        <v>13220</v>
      </c>
      <c r="AL44" s="100">
        <v>13729</v>
      </c>
      <c r="AM44" s="100"/>
      <c r="AN44" s="100">
        <v>14702</v>
      </c>
      <c r="AO44" s="100">
        <v>18858</v>
      </c>
    </row>
    <row r="45" spans="1:41">
      <c r="A45" s="99" t="s">
        <v>355</v>
      </c>
      <c r="B45" s="100">
        <v>3059</v>
      </c>
      <c r="C45" s="100">
        <v>3767</v>
      </c>
      <c r="D45" s="100">
        <v>5089</v>
      </c>
      <c r="E45" s="100">
        <v>6166</v>
      </c>
      <c r="F45" s="100">
        <v>5758</v>
      </c>
      <c r="G45" s="100">
        <v>6601</v>
      </c>
      <c r="H45" s="100">
        <v>7036</v>
      </c>
      <c r="I45" s="100">
        <v>7800</v>
      </c>
      <c r="J45" s="100">
        <v>8036</v>
      </c>
      <c r="K45" s="100">
        <v>7469</v>
      </c>
      <c r="L45" s="100">
        <v>8139</v>
      </c>
      <c r="M45" s="100">
        <v>9906</v>
      </c>
      <c r="N45" s="100">
        <v>10442</v>
      </c>
      <c r="O45" s="100">
        <v>11272</v>
      </c>
      <c r="P45" s="100">
        <v>10500</v>
      </c>
      <c r="Q45" s="100">
        <v>13463</v>
      </c>
      <c r="R45" s="100">
        <v>7232</v>
      </c>
      <c r="S45" s="100">
        <v>13386</v>
      </c>
      <c r="T45" s="100">
        <v>11409</v>
      </c>
      <c r="U45" s="100">
        <v>11483</v>
      </c>
      <c r="V45" s="100">
        <v>11343</v>
      </c>
      <c r="W45" s="100">
        <v>10015</v>
      </c>
      <c r="X45" s="100">
        <v>9245</v>
      </c>
      <c r="Y45" s="100">
        <v>8343</v>
      </c>
      <c r="Z45" s="100">
        <v>15200</v>
      </c>
      <c r="AA45" s="100">
        <v>20718</v>
      </c>
      <c r="AB45" s="100">
        <v>23335</v>
      </c>
      <c r="AC45" s="100">
        <v>28868</v>
      </c>
      <c r="AD45" s="100">
        <v>48367</v>
      </c>
      <c r="AE45" s="100">
        <v>27534</v>
      </c>
      <c r="AF45" s="100">
        <v>27475</v>
      </c>
      <c r="AG45" s="100">
        <v>26273</v>
      </c>
      <c r="AH45" s="100">
        <v>46771</v>
      </c>
      <c r="AI45" s="100">
        <v>47479</v>
      </c>
      <c r="AJ45" s="100">
        <v>49119</v>
      </c>
      <c r="AK45" s="100">
        <v>44863</v>
      </c>
      <c r="AL45" s="100">
        <v>56337</v>
      </c>
      <c r="AM45" s="100"/>
      <c r="AN45" s="100">
        <v>69636</v>
      </c>
      <c r="AO45" s="100">
        <v>46562</v>
      </c>
    </row>
    <row r="46" spans="1:41">
      <c r="A46" s="31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8"/>
      <c r="AF46" s="38"/>
      <c r="AG46" s="38"/>
      <c r="AH46" s="38"/>
      <c r="AI46" s="38"/>
      <c r="AJ46" s="68"/>
      <c r="AK46" s="38"/>
    </row>
    <row r="47" spans="1:41">
      <c r="A47" s="103" t="s">
        <v>228</v>
      </c>
      <c r="B47" s="97">
        <v>3634</v>
      </c>
      <c r="C47" s="97">
        <v>4299</v>
      </c>
      <c r="D47" s="97">
        <v>5579</v>
      </c>
      <c r="E47" s="97">
        <v>7670</v>
      </c>
      <c r="F47" s="97">
        <v>8638</v>
      </c>
      <c r="G47" s="97">
        <v>9918</v>
      </c>
      <c r="H47" s="97">
        <v>11157</v>
      </c>
      <c r="I47" s="97">
        <v>25064</v>
      </c>
      <c r="J47" s="97">
        <v>12212</v>
      </c>
      <c r="K47" s="97">
        <v>12613</v>
      </c>
      <c r="L47" s="97">
        <v>13813</v>
      </c>
      <c r="M47" s="97">
        <v>14627</v>
      </c>
      <c r="N47" s="97">
        <v>15870</v>
      </c>
      <c r="O47" s="97">
        <v>17107</v>
      </c>
      <c r="P47" s="97">
        <v>18829</v>
      </c>
      <c r="Q47" s="97">
        <v>21406</v>
      </c>
      <c r="R47" s="97">
        <v>23774</v>
      </c>
      <c r="S47" s="97">
        <v>27324</v>
      </c>
      <c r="T47" s="97">
        <v>26592</v>
      </c>
      <c r="U47" s="97">
        <v>27583</v>
      </c>
      <c r="V47" s="97">
        <v>28638</v>
      </c>
      <c r="W47" s="97">
        <v>27039</v>
      </c>
      <c r="X47" s="97">
        <v>28622</v>
      </c>
      <c r="Y47" s="97">
        <v>29844</v>
      </c>
      <c r="Z47" s="97">
        <v>32789</v>
      </c>
      <c r="AA47" s="97">
        <v>35152</v>
      </c>
      <c r="AB47" s="97">
        <v>36436</v>
      </c>
      <c r="AC47" s="97">
        <v>37528</v>
      </c>
      <c r="AD47" s="97">
        <v>37942</v>
      </c>
      <c r="AE47" s="97">
        <v>38958</v>
      </c>
      <c r="AF47" s="97">
        <v>39594</v>
      </c>
      <c r="AG47" s="97">
        <v>49891</v>
      </c>
      <c r="AH47" s="97">
        <v>57607</v>
      </c>
      <c r="AI47" s="97">
        <v>54369</v>
      </c>
      <c r="AJ47" s="97">
        <v>46884</v>
      </c>
      <c r="AK47" s="97">
        <v>45604</v>
      </c>
      <c r="AL47" s="97">
        <v>46600</v>
      </c>
      <c r="AM47" s="97"/>
      <c r="AN47" s="97">
        <v>48351</v>
      </c>
      <c r="AO47" s="97">
        <v>49293</v>
      </c>
    </row>
    <row r="48" spans="1:41">
      <c r="A48" s="33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38"/>
      <c r="AF48" s="38"/>
      <c r="AG48" s="38"/>
      <c r="AH48" s="38"/>
      <c r="AI48" s="38"/>
      <c r="AJ48" s="66"/>
      <c r="AK48" s="38"/>
    </row>
    <row r="49" spans="1:41">
      <c r="A49" s="103" t="s">
        <v>409</v>
      </c>
      <c r="B49" s="97">
        <v>8859</v>
      </c>
      <c r="C49" s="97">
        <v>10716</v>
      </c>
      <c r="D49" s="97">
        <v>13932</v>
      </c>
      <c r="E49" s="97">
        <v>16119</v>
      </c>
      <c r="F49" s="97">
        <v>15493</v>
      </c>
      <c r="G49" s="97">
        <v>17876</v>
      </c>
      <c r="H49" s="97">
        <v>18021</v>
      </c>
      <c r="I49" s="97">
        <v>18506</v>
      </c>
      <c r="J49" s="97">
        <v>18574</v>
      </c>
      <c r="K49" s="97">
        <v>18909</v>
      </c>
      <c r="L49" s="97">
        <v>20047</v>
      </c>
      <c r="M49" s="97">
        <v>21263</v>
      </c>
      <c r="N49" s="97">
        <v>24039</v>
      </c>
      <c r="O49" s="97">
        <v>28556</v>
      </c>
      <c r="P49" s="97">
        <v>32686</v>
      </c>
      <c r="Q49" s="97">
        <v>35204</v>
      </c>
      <c r="R49" s="97">
        <v>36747</v>
      </c>
      <c r="S49" s="97">
        <v>37486</v>
      </c>
      <c r="T49" s="97">
        <v>37826</v>
      </c>
      <c r="U49" s="97">
        <v>35956</v>
      </c>
      <c r="V49" s="97">
        <v>33483</v>
      </c>
      <c r="W49" s="97">
        <v>33037</v>
      </c>
      <c r="X49" s="97">
        <v>32369</v>
      </c>
      <c r="Y49" s="97">
        <v>33936</v>
      </c>
      <c r="Z49" s="97">
        <v>38023</v>
      </c>
      <c r="AA49" s="97">
        <v>42391</v>
      </c>
      <c r="AB49" s="97">
        <v>45880</v>
      </c>
      <c r="AC49" s="97">
        <v>50693</v>
      </c>
      <c r="AD49" s="97">
        <v>53787</v>
      </c>
      <c r="AE49" s="97">
        <v>54319</v>
      </c>
      <c r="AF49" s="97">
        <v>60535</v>
      </c>
      <c r="AG49" s="97">
        <v>78937</v>
      </c>
      <c r="AH49" s="97">
        <v>94960</v>
      </c>
      <c r="AI49" s="97">
        <v>103050</v>
      </c>
      <c r="AJ49" s="97">
        <v>106733</v>
      </c>
      <c r="AK49" s="97">
        <v>109567</v>
      </c>
      <c r="AL49" s="97">
        <v>102816</v>
      </c>
      <c r="AM49" s="97"/>
      <c r="AN49" s="97">
        <v>107264</v>
      </c>
      <c r="AO49" s="97">
        <v>109218</v>
      </c>
    </row>
    <row r="50" spans="1:41">
      <c r="A50" s="99" t="s">
        <v>410</v>
      </c>
      <c r="B50" s="100">
        <v>5499</v>
      </c>
      <c r="C50" s="100">
        <v>6822</v>
      </c>
      <c r="D50" s="100">
        <v>9117</v>
      </c>
      <c r="E50" s="100">
        <v>11253</v>
      </c>
      <c r="F50" s="100">
        <v>11014</v>
      </c>
      <c r="G50" s="100">
        <v>12653</v>
      </c>
      <c r="H50" s="100">
        <v>12375</v>
      </c>
      <c r="I50" s="100">
        <v>12526</v>
      </c>
      <c r="J50" s="100">
        <v>12443</v>
      </c>
      <c r="K50" s="100">
        <v>12407</v>
      </c>
      <c r="L50" s="100">
        <v>13145</v>
      </c>
      <c r="M50" s="100">
        <v>13725</v>
      </c>
      <c r="N50" s="100">
        <v>15923</v>
      </c>
      <c r="O50" s="100">
        <v>19649</v>
      </c>
      <c r="P50" s="100">
        <v>22800</v>
      </c>
      <c r="Q50" s="100">
        <v>24602</v>
      </c>
      <c r="R50" s="100">
        <v>25441</v>
      </c>
      <c r="S50" s="100">
        <v>25554</v>
      </c>
      <c r="T50" s="100">
        <v>25422</v>
      </c>
      <c r="U50" s="100">
        <v>22857</v>
      </c>
      <c r="V50" s="100">
        <v>20141</v>
      </c>
      <c r="W50" s="100">
        <v>19005</v>
      </c>
      <c r="X50" s="100">
        <v>18295</v>
      </c>
      <c r="Y50" s="100">
        <v>19096</v>
      </c>
      <c r="Z50" s="100">
        <v>22069</v>
      </c>
      <c r="AA50" s="100">
        <v>25325</v>
      </c>
      <c r="AB50" s="100">
        <v>28621</v>
      </c>
      <c r="AC50" s="100">
        <v>32614</v>
      </c>
      <c r="AD50" s="100">
        <v>34620</v>
      </c>
      <c r="AE50" s="100">
        <v>34885</v>
      </c>
      <c r="AF50" s="100">
        <v>39319</v>
      </c>
      <c r="AG50" s="100">
        <v>55604</v>
      </c>
      <c r="AH50" s="100">
        <v>70492</v>
      </c>
      <c r="AI50" s="100">
        <v>77637</v>
      </c>
      <c r="AJ50" s="100">
        <v>80401</v>
      </c>
      <c r="AK50" s="100">
        <v>82548</v>
      </c>
      <c r="AL50" s="100">
        <v>76237</v>
      </c>
      <c r="AM50" s="100"/>
      <c r="AN50" s="100">
        <v>78756</v>
      </c>
      <c r="AO50" s="100">
        <v>76044</v>
      </c>
    </row>
    <row r="51" spans="1:41">
      <c r="A51" s="99" t="s">
        <v>224</v>
      </c>
      <c r="B51" s="100">
        <v>2665</v>
      </c>
      <c r="C51" s="100">
        <v>3014</v>
      </c>
      <c r="D51" s="100">
        <v>3536</v>
      </c>
      <c r="E51" s="100">
        <v>3543</v>
      </c>
      <c r="F51" s="100">
        <v>3043</v>
      </c>
      <c r="G51" s="100">
        <v>3293</v>
      </c>
      <c r="H51" s="100">
        <v>3552</v>
      </c>
      <c r="I51" s="100">
        <v>3681</v>
      </c>
      <c r="J51" s="100">
        <v>3835</v>
      </c>
      <c r="K51" s="100">
        <v>4060</v>
      </c>
      <c r="L51" s="100">
        <v>4305</v>
      </c>
      <c r="M51" s="100">
        <v>4574</v>
      </c>
      <c r="N51" s="100">
        <v>4996</v>
      </c>
      <c r="O51" s="100">
        <v>5557</v>
      </c>
      <c r="P51" s="100">
        <v>6146</v>
      </c>
      <c r="Q51" s="100">
        <v>6612</v>
      </c>
      <c r="R51" s="100">
        <v>7044</v>
      </c>
      <c r="S51" s="100">
        <v>7499</v>
      </c>
      <c r="T51" s="100">
        <v>7875</v>
      </c>
      <c r="U51" s="100">
        <v>8265</v>
      </c>
      <c r="V51" s="100">
        <v>8564</v>
      </c>
      <c r="W51" s="100">
        <v>8878</v>
      </c>
      <c r="X51" s="100">
        <v>9203</v>
      </c>
      <c r="Y51" s="100">
        <v>9560</v>
      </c>
      <c r="Z51" s="100">
        <v>10254</v>
      </c>
      <c r="AA51" s="100">
        <v>10826</v>
      </c>
      <c r="AB51" s="100">
        <v>11206</v>
      </c>
      <c r="AC51" s="100">
        <v>11899</v>
      </c>
      <c r="AD51" s="100">
        <v>12437</v>
      </c>
      <c r="AE51" s="100">
        <v>13045</v>
      </c>
      <c r="AF51" s="100">
        <v>13932</v>
      </c>
      <c r="AG51" s="100">
        <v>15252</v>
      </c>
      <c r="AH51" s="100">
        <v>16430</v>
      </c>
      <c r="AI51" s="100">
        <v>17284</v>
      </c>
      <c r="AJ51" s="100">
        <v>18309</v>
      </c>
      <c r="AK51" s="100">
        <v>19325</v>
      </c>
      <c r="AL51" s="100">
        <v>19490</v>
      </c>
      <c r="AM51" s="100"/>
      <c r="AN51" s="100">
        <v>20588</v>
      </c>
      <c r="AO51" s="100">
        <v>24348</v>
      </c>
    </row>
    <row r="52" spans="1:41">
      <c r="A52" s="99" t="s">
        <v>225</v>
      </c>
      <c r="B52" s="100">
        <v>371</v>
      </c>
      <c r="C52" s="100">
        <v>542</v>
      </c>
      <c r="D52" s="100">
        <v>717</v>
      </c>
      <c r="E52" s="100">
        <v>930</v>
      </c>
      <c r="F52" s="100">
        <v>930</v>
      </c>
      <c r="G52" s="100">
        <v>1126</v>
      </c>
      <c r="H52" s="100">
        <v>1367</v>
      </c>
      <c r="I52" s="100">
        <v>1495</v>
      </c>
      <c r="J52" s="100">
        <v>1578</v>
      </c>
      <c r="K52" s="100">
        <v>1670</v>
      </c>
      <c r="L52" s="100">
        <v>1804</v>
      </c>
      <c r="M52" s="100">
        <v>1942</v>
      </c>
      <c r="N52" s="100">
        <v>2121</v>
      </c>
      <c r="O52" s="100">
        <v>2280</v>
      </c>
      <c r="P52" s="100">
        <v>2545</v>
      </c>
      <c r="Q52" s="100">
        <v>2846</v>
      </c>
      <c r="R52" s="100">
        <v>3160</v>
      </c>
      <c r="S52" s="100">
        <v>3404</v>
      </c>
      <c r="T52" s="100">
        <v>3678</v>
      </c>
      <c r="U52" s="100">
        <v>3866</v>
      </c>
      <c r="V52" s="100">
        <v>3902</v>
      </c>
      <c r="W52" s="100">
        <v>3942</v>
      </c>
      <c r="X52" s="100">
        <v>3950</v>
      </c>
      <c r="Y52" s="100">
        <v>4077</v>
      </c>
      <c r="Z52" s="100">
        <v>4330</v>
      </c>
      <c r="AA52" s="100">
        <v>4547</v>
      </c>
      <c r="AB52" s="100">
        <v>4858</v>
      </c>
      <c r="AC52" s="100">
        <v>4985</v>
      </c>
      <c r="AD52" s="100">
        <v>5056</v>
      </c>
      <c r="AE52" s="100">
        <v>5309</v>
      </c>
      <c r="AF52" s="100">
        <v>6160</v>
      </c>
      <c r="AG52" s="100">
        <v>6480</v>
      </c>
      <c r="AH52" s="100">
        <v>6469</v>
      </c>
      <c r="AI52" s="100">
        <v>6787</v>
      </c>
      <c r="AJ52" s="100">
        <v>6837</v>
      </c>
      <c r="AK52" s="100">
        <v>6557</v>
      </c>
      <c r="AL52" s="100">
        <v>6266</v>
      </c>
      <c r="AM52" s="100"/>
      <c r="AN52" s="100">
        <v>6527</v>
      </c>
      <c r="AO52" s="100">
        <v>6990</v>
      </c>
    </row>
    <row r="53" spans="1:41">
      <c r="A53" s="99" t="s">
        <v>227</v>
      </c>
      <c r="B53" s="100">
        <v>325</v>
      </c>
      <c r="C53" s="100">
        <v>338</v>
      </c>
      <c r="D53" s="100">
        <v>562</v>
      </c>
      <c r="E53" s="100">
        <v>394</v>
      </c>
      <c r="F53" s="100">
        <v>506</v>
      </c>
      <c r="G53" s="100">
        <v>803</v>
      </c>
      <c r="H53" s="100">
        <v>726</v>
      </c>
      <c r="I53" s="100">
        <v>805</v>
      </c>
      <c r="J53" s="100">
        <v>718</v>
      </c>
      <c r="K53" s="100">
        <v>772</v>
      </c>
      <c r="L53" s="100">
        <v>794</v>
      </c>
      <c r="M53" s="100">
        <v>1022</v>
      </c>
      <c r="N53" s="100">
        <v>999</v>
      </c>
      <c r="O53" s="100">
        <v>1070</v>
      </c>
      <c r="P53" s="100">
        <v>1196</v>
      </c>
      <c r="Q53" s="100">
        <v>1143</v>
      </c>
      <c r="R53" s="100">
        <v>1103</v>
      </c>
      <c r="S53" s="100">
        <v>1029</v>
      </c>
      <c r="T53" s="100">
        <v>851</v>
      </c>
      <c r="U53" s="100">
        <v>968</v>
      </c>
      <c r="V53" s="100">
        <v>876</v>
      </c>
      <c r="W53" s="100">
        <v>1212</v>
      </c>
      <c r="X53" s="100">
        <v>921</v>
      </c>
      <c r="Y53" s="100">
        <v>1203</v>
      </c>
      <c r="Z53" s="100">
        <v>1370</v>
      </c>
      <c r="AA53" s="100">
        <v>1693</v>
      </c>
      <c r="AB53" s="100">
        <v>1195</v>
      </c>
      <c r="AC53" s="100">
        <v>1195</v>
      </c>
      <c r="AD53" s="100">
        <v>1674</v>
      </c>
      <c r="AE53" s="100">
        <v>1080</v>
      </c>
      <c r="AF53" s="100">
        <v>1124</v>
      </c>
      <c r="AG53" s="100">
        <v>1601</v>
      </c>
      <c r="AH53" s="100">
        <v>1569</v>
      </c>
      <c r="AI53" s="100">
        <v>1342</v>
      </c>
      <c r="AJ53" s="100">
        <v>1186</v>
      </c>
      <c r="AK53" s="100">
        <v>1137</v>
      </c>
      <c r="AL53" s="100">
        <v>823</v>
      </c>
      <c r="AM53" s="100"/>
      <c r="AN53" s="100">
        <v>1393</v>
      </c>
      <c r="AO53" s="100">
        <v>1836</v>
      </c>
    </row>
    <row r="54" spans="1:41">
      <c r="A54" s="31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8"/>
      <c r="AF54" s="38"/>
      <c r="AG54" s="38"/>
      <c r="AH54" s="38"/>
      <c r="AI54" s="38"/>
      <c r="AJ54" s="68"/>
      <c r="AK54" s="38"/>
    </row>
    <row r="55" spans="1:41">
      <c r="A55" s="103" t="s">
        <v>411</v>
      </c>
      <c r="B55" s="97">
        <v>16386</v>
      </c>
      <c r="C55" s="97">
        <v>16210</v>
      </c>
      <c r="D55" s="97">
        <v>19783</v>
      </c>
      <c r="E55" s="97">
        <v>22377</v>
      </c>
      <c r="F55" s="97">
        <v>22298</v>
      </c>
      <c r="G55" s="97">
        <v>24030</v>
      </c>
      <c r="H55" s="97">
        <v>24509</v>
      </c>
      <c r="I55" s="97">
        <v>26010</v>
      </c>
      <c r="J55" s="97">
        <v>27648</v>
      </c>
      <c r="K55" s="97">
        <v>28616</v>
      </c>
      <c r="L55" s="97">
        <v>31663</v>
      </c>
      <c r="M55" s="97">
        <v>33739</v>
      </c>
      <c r="N55" s="97">
        <v>34872</v>
      </c>
      <c r="O55" s="97">
        <v>41196</v>
      </c>
      <c r="P55" s="97">
        <v>47330</v>
      </c>
      <c r="Q55" s="97">
        <v>52784</v>
      </c>
      <c r="R55" s="97">
        <v>60902</v>
      </c>
      <c r="S55" s="97">
        <v>65110</v>
      </c>
      <c r="T55" s="97">
        <v>67724</v>
      </c>
      <c r="U55" s="97">
        <v>73349</v>
      </c>
      <c r="V55" s="97">
        <v>77001</v>
      </c>
      <c r="W55" s="97">
        <v>82382</v>
      </c>
      <c r="X55" s="97">
        <v>88465</v>
      </c>
      <c r="Y55" s="97">
        <v>89664</v>
      </c>
      <c r="Z55" s="97">
        <v>100859</v>
      </c>
      <c r="AA55" s="97">
        <v>109053</v>
      </c>
      <c r="AB55" s="97">
        <v>111648</v>
      </c>
      <c r="AC55" s="97">
        <v>123419</v>
      </c>
      <c r="AD55" s="97">
        <v>125195</v>
      </c>
      <c r="AE55" s="97">
        <v>126448</v>
      </c>
      <c r="AF55" s="97">
        <v>168761</v>
      </c>
      <c r="AG55" s="97">
        <v>156154</v>
      </c>
      <c r="AH55" s="97">
        <v>183245</v>
      </c>
      <c r="AI55" s="97">
        <v>188562</v>
      </c>
      <c r="AJ55" s="97">
        <v>163772</v>
      </c>
      <c r="AK55" s="97">
        <v>172505</v>
      </c>
      <c r="AL55" s="97">
        <v>175245</v>
      </c>
      <c r="AM55" s="97"/>
      <c r="AN55" s="97">
        <v>177492</v>
      </c>
      <c r="AO55" s="97">
        <v>204725</v>
      </c>
    </row>
    <row r="56" spans="1:41">
      <c r="A56" s="99" t="s">
        <v>312</v>
      </c>
      <c r="B56" s="100">
        <v>5280</v>
      </c>
      <c r="C56" s="100">
        <v>4865</v>
      </c>
      <c r="D56" s="100">
        <v>5716</v>
      </c>
      <c r="E56" s="100">
        <v>6467</v>
      </c>
      <c r="F56" s="100">
        <v>6864</v>
      </c>
      <c r="G56" s="100">
        <v>7894</v>
      </c>
      <c r="H56" s="100">
        <v>7633</v>
      </c>
      <c r="I56" s="100">
        <v>8654</v>
      </c>
      <c r="J56" s="100">
        <v>9323</v>
      </c>
      <c r="K56" s="100">
        <v>9933</v>
      </c>
      <c r="L56" s="100">
        <v>11370</v>
      </c>
      <c r="M56" s="100">
        <v>11503</v>
      </c>
      <c r="N56" s="100">
        <v>11493</v>
      </c>
      <c r="O56" s="100">
        <v>14668</v>
      </c>
      <c r="P56" s="100">
        <v>17239</v>
      </c>
      <c r="Q56" s="100">
        <v>20343</v>
      </c>
      <c r="R56" s="100">
        <v>23700</v>
      </c>
      <c r="S56" s="100">
        <v>23685</v>
      </c>
      <c r="T56" s="100">
        <v>23088</v>
      </c>
      <c r="U56" s="100">
        <v>25512</v>
      </c>
      <c r="V56" s="100">
        <v>26257</v>
      </c>
      <c r="W56" s="100">
        <v>26845</v>
      </c>
      <c r="X56" s="100">
        <v>29660</v>
      </c>
      <c r="Y56" s="100">
        <v>26027</v>
      </c>
      <c r="Z56" s="100">
        <v>29530</v>
      </c>
      <c r="AA56" s="100">
        <v>30594</v>
      </c>
      <c r="AB56" s="100">
        <v>31384</v>
      </c>
      <c r="AC56" s="100">
        <v>35436</v>
      </c>
      <c r="AD56" s="100">
        <v>34466</v>
      </c>
      <c r="AE56" s="100">
        <v>32930</v>
      </c>
      <c r="AF56" s="100">
        <v>38166</v>
      </c>
      <c r="AG56" s="100">
        <v>41525</v>
      </c>
      <c r="AH56" s="100">
        <v>44018</v>
      </c>
      <c r="AI56" s="100">
        <v>49719</v>
      </c>
      <c r="AJ56" s="100">
        <v>44188</v>
      </c>
      <c r="AK56" s="100">
        <v>50308</v>
      </c>
      <c r="AL56" s="100">
        <v>51499</v>
      </c>
      <c r="AM56" s="100"/>
      <c r="AN56" s="100">
        <v>52846</v>
      </c>
      <c r="AO56" s="100">
        <v>61069</v>
      </c>
    </row>
    <row r="57" spans="1:41">
      <c r="A57" s="99" t="s">
        <v>267</v>
      </c>
      <c r="B57" s="100">
        <v>6639</v>
      </c>
      <c r="C57" s="100">
        <v>6610</v>
      </c>
      <c r="D57" s="100">
        <v>7308</v>
      </c>
      <c r="E57" s="100">
        <v>8175</v>
      </c>
      <c r="F57" s="100">
        <v>7990</v>
      </c>
      <c r="G57" s="100">
        <v>8391</v>
      </c>
      <c r="H57" s="100">
        <v>8854</v>
      </c>
      <c r="I57" s="100">
        <v>9224</v>
      </c>
      <c r="J57" s="100">
        <v>9877</v>
      </c>
      <c r="K57" s="100">
        <v>10540</v>
      </c>
      <c r="L57" s="100">
        <v>10764</v>
      </c>
      <c r="M57" s="100">
        <v>11166</v>
      </c>
      <c r="N57" s="100">
        <v>12246</v>
      </c>
      <c r="O57" s="100">
        <v>13520</v>
      </c>
      <c r="P57" s="100">
        <v>15103</v>
      </c>
      <c r="Q57" s="100">
        <v>15628</v>
      </c>
      <c r="R57" s="100">
        <v>16508</v>
      </c>
      <c r="S57" s="100">
        <v>17133</v>
      </c>
      <c r="T57" s="100">
        <v>16670</v>
      </c>
      <c r="U57" s="100">
        <v>15069</v>
      </c>
      <c r="V57" s="100">
        <v>15455</v>
      </c>
      <c r="W57" s="100">
        <v>16917</v>
      </c>
      <c r="X57" s="100">
        <v>18370</v>
      </c>
      <c r="Y57" s="100">
        <v>21864</v>
      </c>
      <c r="Z57" s="100">
        <v>22747</v>
      </c>
      <c r="AA57" s="100">
        <v>23140</v>
      </c>
      <c r="AB57" s="100">
        <v>21540</v>
      </c>
      <c r="AC57" s="100">
        <v>21340</v>
      </c>
      <c r="AD57" s="100">
        <v>20898</v>
      </c>
      <c r="AE57" s="100">
        <v>21114</v>
      </c>
      <c r="AF57" s="100">
        <v>21815</v>
      </c>
      <c r="AG57" s="100">
        <v>22213</v>
      </c>
      <c r="AH57" s="100">
        <v>21936</v>
      </c>
      <c r="AI57" s="100">
        <v>21298</v>
      </c>
      <c r="AJ57" s="100">
        <v>20093</v>
      </c>
      <c r="AK57" s="100">
        <v>21173</v>
      </c>
      <c r="AL57" s="100">
        <v>20378</v>
      </c>
      <c r="AM57" s="100"/>
      <c r="AN57" s="100">
        <v>20909</v>
      </c>
      <c r="AO57" s="100">
        <v>21701</v>
      </c>
    </row>
    <row r="58" spans="1:41">
      <c r="A58" s="99" t="s">
        <v>356</v>
      </c>
      <c r="B58" s="100">
        <v>193</v>
      </c>
      <c r="C58" s="100">
        <v>186</v>
      </c>
      <c r="D58" s="100">
        <v>1577</v>
      </c>
      <c r="E58" s="100">
        <v>1780</v>
      </c>
      <c r="F58" s="100">
        <v>1687</v>
      </c>
      <c r="G58" s="100">
        <v>1993</v>
      </c>
      <c r="H58" s="100">
        <v>2026</v>
      </c>
      <c r="I58" s="100">
        <v>2141</v>
      </c>
      <c r="J58" s="100">
        <v>2046</v>
      </c>
      <c r="K58" s="100">
        <v>1829</v>
      </c>
      <c r="L58" s="100">
        <v>1585</v>
      </c>
      <c r="M58" s="100">
        <v>1393</v>
      </c>
      <c r="N58" s="100">
        <v>1314</v>
      </c>
      <c r="O58" s="100">
        <v>1742</v>
      </c>
      <c r="P58" s="100">
        <v>1142</v>
      </c>
      <c r="Q58" s="100">
        <v>1068</v>
      </c>
      <c r="R58" s="100">
        <v>2126</v>
      </c>
      <c r="S58" s="100">
        <v>1419</v>
      </c>
      <c r="T58" s="100">
        <v>1067</v>
      </c>
      <c r="U58" s="100">
        <v>1221</v>
      </c>
      <c r="V58" s="100">
        <v>1132</v>
      </c>
      <c r="W58" s="100">
        <v>1176</v>
      </c>
      <c r="X58" s="100">
        <v>1495</v>
      </c>
      <c r="Y58" s="100">
        <v>2161</v>
      </c>
      <c r="Z58" s="100">
        <v>1773</v>
      </c>
      <c r="AA58" s="100">
        <v>2030</v>
      </c>
      <c r="AB58" s="100">
        <v>1891</v>
      </c>
      <c r="AC58" s="100">
        <v>2095</v>
      </c>
      <c r="AD58" s="100">
        <v>2637</v>
      </c>
      <c r="AE58" s="100">
        <v>2498</v>
      </c>
      <c r="AF58" s="100">
        <v>2663</v>
      </c>
      <c r="AG58" s="100">
        <v>4533</v>
      </c>
      <c r="AH58" s="100">
        <v>4598</v>
      </c>
      <c r="AI58" s="100">
        <v>4419</v>
      </c>
      <c r="AJ58" s="100">
        <v>3817</v>
      </c>
      <c r="AK58" s="100">
        <v>3532</v>
      </c>
      <c r="AL58" s="100">
        <v>3537</v>
      </c>
      <c r="AM58" s="100"/>
      <c r="AN58" s="100">
        <v>2955</v>
      </c>
      <c r="AO58" s="100">
        <v>4302</v>
      </c>
    </row>
    <row r="59" spans="1:41">
      <c r="A59" s="99" t="s">
        <v>357</v>
      </c>
      <c r="B59" s="100">
        <v>881</v>
      </c>
      <c r="C59" s="100">
        <v>773</v>
      </c>
      <c r="D59" s="100">
        <v>1275</v>
      </c>
      <c r="E59" s="100">
        <v>1318</v>
      </c>
      <c r="F59" s="100">
        <v>1201</v>
      </c>
      <c r="G59" s="100">
        <v>1213</v>
      </c>
      <c r="H59" s="100">
        <v>1193</v>
      </c>
      <c r="I59" s="100">
        <v>1100</v>
      </c>
      <c r="J59" s="100">
        <v>1415</v>
      </c>
      <c r="K59" s="100">
        <v>1410</v>
      </c>
      <c r="L59" s="100">
        <v>2698</v>
      </c>
      <c r="M59" s="100">
        <v>4002</v>
      </c>
      <c r="N59" s="100">
        <v>4354</v>
      </c>
      <c r="O59" s="100">
        <v>4885</v>
      </c>
      <c r="P59" s="100">
        <v>7345</v>
      </c>
      <c r="Q59" s="100">
        <v>8781</v>
      </c>
      <c r="R59" s="100">
        <v>10950</v>
      </c>
      <c r="S59" s="100">
        <v>15244</v>
      </c>
      <c r="T59" s="100">
        <v>19159</v>
      </c>
      <c r="U59" s="100">
        <v>21856</v>
      </c>
      <c r="V59" s="100">
        <v>23239</v>
      </c>
      <c r="W59" s="100">
        <v>25632</v>
      </c>
      <c r="X59" s="100">
        <v>26099</v>
      </c>
      <c r="Y59" s="100">
        <v>26123</v>
      </c>
      <c r="Z59" s="100">
        <v>27826</v>
      </c>
      <c r="AA59" s="100">
        <v>31961</v>
      </c>
      <c r="AB59" s="100">
        <v>33134</v>
      </c>
      <c r="AC59" s="100">
        <v>34559</v>
      </c>
      <c r="AD59" s="100">
        <v>36166</v>
      </c>
      <c r="AE59" s="100">
        <v>38274</v>
      </c>
      <c r="AF59" s="100">
        <v>40600</v>
      </c>
      <c r="AG59" s="100">
        <v>42418</v>
      </c>
      <c r="AH59" s="100">
        <v>54712</v>
      </c>
      <c r="AI59" s="100">
        <v>55652</v>
      </c>
      <c r="AJ59" s="100">
        <v>54890</v>
      </c>
      <c r="AK59" s="100">
        <v>57513</v>
      </c>
      <c r="AL59" s="100">
        <v>60087</v>
      </c>
      <c r="AM59" s="100"/>
      <c r="AN59" s="100">
        <v>60105</v>
      </c>
      <c r="AO59" s="100">
        <v>72445</v>
      </c>
    </row>
    <row r="60" spans="1:41">
      <c r="A60" s="99" t="s">
        <v>358</v>
      </c>
      <c r="B60" s="100" t="s">
        <v>214</v>
      </c>
      <c r="C60" s="100" t="s">
        <v>214</v>
      </c>
      <c r="D60" s="100" t="s">
        <v>214</v>
      </c>
      <c r="E60" s="100" t="s">
        <v>214</v>
      </c>
      <c r="F60" s="100" t="s">
        <v>214</v>
      </c>
      <c r="G60" s="100" t="s">
        <v>214</v>
      </c>
      <c r="H60" s="100" t="s">
        <v>214</v>
      </c>
      <c r="I60" s="100" t="s">
        <v>214</v>
      </c>
      <c r="J60" s="100" t="s">
        <v>214</v>
      </c>
      <c r="K60" s="100" t="s">
        <v>214</v>
      </c>
      <c r="L60" s="100" t="s">
        <v>214</v>
      </c>
      <c r="M60" s="100" t="s">
        <v>214</v>
      </c>
      <c r="N60" s="100" t="s">
        <v>214</v>
      </c>
      <c r="O60" s="100" t="s">
        <v>214</v>
      </c>
      <c r="P60" s="100" t="s">
        <v>214</v>
      </c>
      <c r="Q60" s="100">
        <v>411</v>
      </c>
      <c r="R60" s="100">
        <v>786</v>
      </c>
      <c r="S60" s="100">
        <v>933</v>
      </c>
      <c r="T60" s="100">
        <v>933</v>
      </c>
      <c r="U60" s="100">
        <v>2307</v>
      </c>
      <c r="V60" s="100">
        <v>3122</v>
      </c>
      <c r="W60" s="100">
        <v>3286</v>
      </c>
      <c r="X60" s="100">
        <v>3307</v>
      </c>
      <c r="Y60" s="100">
        <v>3717</v>
      </c>
      <c r="Z60" s="100">
        <v>4539</v>
      </c>
      <c r="AA60" s="100">
        <v>5203</v>
      </c>
      <c r="AB60" s="100">
        <v>4833</v>
      </c>
      <c r="AC60" s="100">
        <v>4901</v>
      </c>
      <c r="AD60" s="100">
        <v>5252</v>
      </c>
      <c r="AE60" s="100">
        <v>5129</v>
      </c>
      <c r="AF60" s="100">
        <v>4983</v>
      </c>
      <c r="AG60" s="100">
        <v>5305</v>
      </c>
      <c r="AH60" s="100">
        <v>5859</v>
      </c>
      <c r="AI60" s="100">
        <v>6084</v>
      </c>
      <c r="AJ60" s="100">
        <v>5028</v>
      </c>
      <c r="AK60" s="100">
        <v>5049</v>
      </c>
      <c r="AL60" s="100">
        <v>5064</v>
      </c>
      <c r="AM60" s="100"/>
      <c r="AN60" s="100">
        <v>5429</v>
      </c>
      <c r="AO60" s="100">
        <v>12525</v>
      </c>
    </row>
    <row r="61" spans="1:41">
      <c r="A61" s="99" t="s">
        <v>290</v>
      </c>
      <c r="B61" s="100">
        <v>3239</v>
      </c>
      <c r="C61" s="100">
        <v>3522</v>
      </c>
      <c r="D61" s="100">
        <v>3585</v>
      </c>
      <c r="E61" s="100">
        <v>3755</v>
      </c>
      <c r="F61" s="100">
        <v>3879</v>
      </c>
      <c r="G61" s="100">
        <v>3894</v>
      </c>
      <c r="H61" s="100">
        <v>3874</v>
      </c>
      <c r="I61" s="100">
        <v>3842</v>
      </c>
      <c r="J61" s="100">
        <v>3874</v>
      </c>
      <c r="K61" s="100">
        <v>3793</v>
      </c>
      <c r="L61" s="100">
        <v>3935</v>
      </c>
      <c r="M61" s="100">
        <v>4024</v>
      </c>
      <c r="N61" s="100">
        <v>3594</v>
      </c>
      <c r="O61" s="100">
        <v>3917</v>
      </c>
      <c r="P61" s="100">
        <v>3666</v>
      </c>
      <c r="Q61" s="100">
        <v>3529</v>
      </c>
      <c r="R61" s="100">
        <v>3427</v>
      </c>
      <c r="S61" s="100">
        <v>3024</v>
      </c>
      <c r="T61" s="100">
        <v>2834</v>
      </c>
      <c r="U61" s="100">
        <v>3055</v>
      </c>
      <c r="V61" s="100">
        <v>3059</v>
      </c>
      <c r="W61" s="100">
        <v>3076</v>
      </c>
      <c r="X61" s="100">
        <v>2969</v>
      </c>
      <c r="Y61" s="100">
        <v>2760</v>
      </c>
      <c r="Z61" s="100">
        <v>3166</v>
      </c>
      <c r="AA61" s="100">
        <v>3229</v>
      </c>
      <c r="AB61" s="100">
        <v>3334</v>
      </c>
      <c r="AC61" s="100">
        <v>3663</v>
      </c>
      <c r="AD61" s="100">
        <v>3547</v>
      </c>
      <c r="AE61" s="100">
        <v>3376</v>
      </c>
      <c r="AF61" s="100">
        <v>3790</v>
      </c>
      <c r="AG61" s="100">
        <v>4161</v>
      </c>
      <c r="AH61" s="100">
        <v>4359</v>
      </c>
      <c r="AI61" s="100">
        <v>4664</v>
      </c>
      <c r="AJ61" s="100">
        <v>4537</v>
      </c>
      <c r="AK61" s="100">
        <v>5173</v>
      </c>
      <c r="AL61" s="100">
        <v>5251</v>
      </c>
      <c r="AM61" s="100"/>
      <c r="AN61" s="100">
        <v>5570</v>
      </c>
      <c r="AO61" s="100" t="s">
        <v>214</v>
      </c>
    </row>
    <row r="62" spans="1:41">
      <c r="A62" s="99" t="s">
        <v>412</v>
      </c>
      <c r="B62" s="100" t="s">
        <v>214</v>
      </c>
      <c r="C62" s="100" t="s">
        <v>214</v>
      </c>
      <c r="D62" s="100" t="s">
        <v>214</v>
      </c>
      <c r="E62" s="100">
        <v>557</v>
      </c>
      <c r="F62" s="100">
        <v>418</v>
      </c>
      <c r="G62" s="100">
        <v>410</v>
      </c>
      <c r="H62" s="100">
        <v>659</v>
      </c>
      <c r="I62" s="100">
        <v>749</v>
      </c>
      <c r="J62" s="100">
        <v>808</v>
      </c>
      <c r="K62" s="100">
        <v>802</v>
      </c>
      <c r="L62" s="100">
        <v>1004</v>
      </c>
      <c r="M62" s="100">
        <v>1344</v>
      </c>
      <c r="N62" s="100">
        <v>1579</v>
      </c>
      <c r="O62" s="100">
        <v>2120</v>
      </c>
      <c r="P62" s="100">
        <v>2505</v>
      </c>
      <c r="Q62" s="100">
        <v>2636</v>
      </c>
      <c r="R62" s="100">
        <v>3030</v>
      </c>
      <c r="S62" s="100">
        <v>3243</v>
      </c>
      <c r="T62" s="100">
        <v>3691</v>
      </c>
      <c r="U62" s="100">
        <v>4047</v>
      </c>
      <c r="V62" s="100">
        <v>4451</v>
      </c>
      <c r="W62" s="100">
        <v>4707</v>
      </c>
      <c r="X62" s="100">
        <v>5453</v>
      </c>
      <c r="Y62" s="100">
        <v>5711</v>
      </c>
      <c r="Z62" s="100">
        <v>5885</v>
      </c>
      <c r="AA62" s="100">
        <v>6124</v>
      </c>
      <c r="AB62" s="100">
        <v>6340</v>
      </c>
      <c r="AC62" s="100">
        <v>6427</v>
      </c>
      <c r="AD62" s="100">
        <v>6352</v>
      </c>
      <c r="AE62" s="100">
        <v>6563</v>
      </c>
      <c r="AF62" s="100">
        <v>6750</v>
      </c>
      <c r="AG62" s="100">
        <v>6859</v>
      </c>
      <c r="AH62" s="100">
        <v>6972</v>
      </c>
      <c r="AI62" s="100">
        <v>6860</v>
      </c>
      <c r="AJ62" s="100">
        <v>6847</v>
      </c>
      <c r="AK62" s="100">
        <v>6770</v>
      </c>
      <c r="AL62" s="100">
        <v>6868</v>
      </c>
      <c r="AM62" s="100"/>
      <c r="AN62" s="100">
        <v>7079</v>
      </c>
      <c r="AO62" s="100">
        <v>8069</v>
      </c>
    </row>
    <row r="63" spans="1:41">
      <c r="A63" s="99" t="s">
        <v>433</v>
      </c>
      <c r="B63" s="100" t="s">
        <v>214</v>
      </c>
      <c r="C63" s="100" t="s">
        <v>214</v>
      </c>
      <c r="D63" s="100" t="s">
        <v>214</v>
      </c>
      <c r="E63" s="100" t="s">
        <v>214</v>
      </c>
      <c r="F63" s="100" t="s">
        <v>214</v>
      </c>
      <c r="G63" s="100" t="s">
        <v>214</v>
      </c>
      <c r="H63" s="100" t="s">
        <v>214</v>
      </c>
      <c r="I63" s="100" t="s">
        <v>214</v>
      </c>
      <c r="J63" s="100" t="s">
        <v>214</v>
      </c>
      <c r="K63" s="100" t="s">
        <v>214</v>
      </c>
      <c r="L63" s="100" t="s">
        <v>214</v>
      </c>
      <c r="M63" s="100" t="s">
        <v>214</v>
      </c>
      <c r="N63" s="100" t="s">
        <v>214</v>
      </c>
      <c r="O63" s="100" t="s">
        <v>214</v>
      </c>
      <c r="P63" s="100" t="s">
        <v>214</v>
      </c>
      <c r="Q63" s="100" t="s">
        <v>214</v>
      </c>
      <c r="R63" s="100" t="s">
        <v>214</v>
      </c>
      <c r="S63" s="100" t="s">
        <v>214</v>
      </c>
      <c r="T63" s="100" t="s">
        <v>214</v>
      </c>
      <c r="U63" s="100" t="s">
        <v>214</v>
      </c>
      <c r="V63" s="100" t="s">
        <v>214</v>
      </c>
      <c r="W63" s="100">
        <v>445</v>
      </c>
      <c r="X63" s="100">
        <v>809</v>
      </c>
      <c r="Y63" s="100">
        <v>982</v>
      </c>
      <c r="Z63" s="100">
        <v>5060</v>
      </c>
      <c r="AA63" s="100">
        <v>6435</v>
      </c>
      <c r="AB63" s="100">
        <v>8857</v>
      </c>
      <c r="AC63" s="100">
        <v>14624</v>
      </c>
      <c r="AD63" s="100">
        <v>15473</v>
      </c>
      <c r="AE63" s="100">
        <v>16159</v>
      </c>
      <c r="AF63" s="100">
        <v>34019</v>
      </c>
      <c r="AG63" s="100">
        <v>24284</v>
      </c>
      <c r="AH63" s="100">
        <v>22659</v>
      </c>
      <c r="AI63" s="100">
        <v>22691</v>
      </c>
      <c r="AJ63" s="100">
        <v>22106</v>
      </c>
      <c r="AK63" s="100">
        <v>21608</v>
      </c>
      <c r="AL63" s="100">
        <v>21490</v>
      </c>
      <c r="AM63" s="100"/>
      <c r="AN63" s="100">
        <v>21511</v>
      </c>
      <c r="AO63" s="100">
        <v>23561</v>
      </c>
    </row>
    <row r="64" spans="1:41">
      <c r="A64" s="99" t="s">
        <v>434</v>
      </c>
      <c r="B64" s="100" t="s">
        <v>214</v>
      </c>
      <c r="C64" s="100" t="s">
        <v>214</v>
      </c>
      <c r="D64" s="100" t="s">
        <v>214</v>
      </c>
      <c r="E64" s="100" t="s">
        <v>214</v>
      </c>
      <c r="F64" s="100" t="s">
        <v>214</v>
      </c>
      <c r="G64" s="100" t="s">
        <v>214</v>
      </c>
      <c r="H64" s="100" t="s">
        <v>214</v>
      </c>
      <c r="I64" s="100" t="s">
        <v>214</v>
      </c>
      <c r="J64" s="100" t="s">
        <v>214</v>
      </c>
      <c r="K64" s="100" t="s">
        <v>214</v>
      </c>
      <c r="L64" s="100" t="s">
        <v>214</v>
      </c>
      <c r="M64" s="100" t="s">
        <v>214</v>
      </c>
      <c r="N64" s="100" t="s">
        <v>214</v>
      </c>
      <c r="O64" s="100" t="s">
        <v>214</v>
      </c>
      <c r="P64" s="100" t="s">
        <v>214</v>
      </c>
      <c r="Q64" s="100" t="s">
        <v>214</v>
      </c>
      <c r="R64" s="100" t="s">
        <v>214</v>
      </c>
      <c r="S64" s="100" t="s">
        <v>214</v>
      </c>
      <c r="T64" s="100" t="s">
        <v>214</v>
      </c>
      <c r="U64" s="100" t="s">
        <v>214</v>
      </c>
      <c r="V64" s="100" t="s">
        <v>214</v>
      </c>
      <c r="W64" s="100" t="s">
        <v>214</v>
      </c>
      <c r="X64" s="100" t="s">
        <v>214</v>
      </c>
      <c r="Y64" s="100" t="s">
        <v>214</v>
      </c>
      <c r="Z64" s="100" t="s">
        <v>214</v>
      </c>
      <c r="AA64" s="100" t="s">
        <v>214</v>
      </c>
      <c r="AB64" s="100" t="s">
        <v>214</v>
      </c>
      <c r="AC64" s="100" t="s">
        <v>214</v>
      </c>
      <c r="AD64" s="100" t="s">
        <v>214</v>
      </c>
      <c r="AE64" s="100" t="s">
        <v>214</v>
      </c>
      <c r="AF64" s="100" t="s">
        <v>214</v>
      </c>
      <c r="AG64" s="100">
        <v>711</v>
      </c>
      <c r="AH64" s="100">
        <v>1034</v>
      </c>
      <c r="AI64" s="100">
        <v>458</v>
      </c>
      <c r="AJ64" s="100">
        <v>205</v>
      </c>
      <c r="AK64" s="100">
        <v>169</v>
      </c>
      <c r="AL64" s="100">
        <v>67</v>
      </c>
      <c r="AM64" s="100"/>
      <c r="AN64" s="100">
        <v>45</v>
      </c>
      <c r="AO64" s="100" t="s">
        <v>214</v>
      </c>
    </row>
    <row r="65" spans="1:41">
      <c r="A65" s="99" t="s">
        <v>435</v>
      </c>
      <c r="B65" s="100">
        <v>153</v>
      </c>
      <c r="C65" s="100">
        <v>255</v>
      </c>
      <c r="D65" s="100">
        <v>320</v>
      </c>
      <c r="E65" s="100">
        <v>324</v>
      </c>
      <c r="F65" s="100">
        <v>259</v>
      </c>
      <c r="G65" s="100">
        <v>234</v>
      </c>
      <c r="H65" s="100">
        <v>271</v>
      </c>
      <c r="I65" s="100">
        <v>300</v>
      </c>
      <c r="J65" s="100">
        <v>305</v>
      </c>
      <c r="K65" s="100">
        <v>309</v>
      </c>
      <c r="L65" s="100">
        <v>306</v>
      </c>
      <c r="M65" s="100">
        <v>307</v>
      </c>
      <c r="N65" s="100">
        <v>291</v>
      </c>
      <c r="O65" s="100">
        <v>344</v>
      </c>
      <c r="P65" s="100">
        <v>329</v>
      </c>
      <c r="Q65" s="100">
        <v>389</v>
      </c>
      <c r="R65" s="100">
        <v>375</v>
      </c>
      <c r="S65" s="100">
        <v>429</v>
      </c>
      <c r="T65" s="100">
        <v>282</v>
      </c>
      <c r="U65" s="100">
        <v>282</v>
      </c>
      <c r="V65" s="100">
        <v>286</v>
      </c>
      <c r="W65" s="100">
        <v>298</v>
      </c>
      <c r="X65" s="100">
        <v>303</v>
      </c>
      <c r="Y65" s="100">
        <v>319</v>
      </c>
      <c r="Z65" s="100">
        <v>333</v>
      </c>
      <c r="AA65" s="100">
        <v>337</v>
      </c>
      <c r="AB65" s="100">
        <v>335</v>
      </c>
      <c r="AC65" s="100">
        <v>374</v>
      </c>
      <c r="AD65" s="100">
        <v>404</v>
      </c>
      <c r="AE65" s="100">
        <v>405</v>
      </c>
      <c r="AF65" s="100">
        <v>15975</v>
      </c>
      <c r="AG65" s="100">
        <v>4145</v>
      </c>
      <c r="AH65" s="100">
        <v>17098</v>
      </c>
      <c r="AI65" s="100">
        <v>16717</v>
      </c>
      <c r="AJ65" s="100">
        <v>2061</v>
      </c>
      <c r="AK65" s="100">
        <v>1210</v>
      </c>
      <c r="AL65" s="100">
        <v>1004</v>
      </c>
      <c r="AM65" s="100"/>
      <c r="AN65" s="100">
        <v>1043</v>
      </c>
      <c r="AO65" s="100">
        <v>1053</v>
      </c>
    </row>
    <row r="66" spans="1:41">
      <c r="A66" s="34"/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8"/>
      <c r="AF66" s="38"/>
      <c r="AG66" s="38"/>
      <c r="AH66" s="38"/>
      <c r="AI66" s="38"/>
      <c r="AJ66" s="68"/>
      <c r="AK66" s="38"/>
    </row>
    <row r="67" spans="1:41">
      <c r="A67" s="103" t="s">
        <v>413</v>
      </c>
      <c r="B67" s="97">
        <v>2136</v>
      </c>
      <c r="C67" s="97">
        <v>2960</v>
      </c>
      <c r="D67" s="97">
        <v>3391</v>
      </c>
      <c r="E67" s="97">
        <v>3924</v>
      </c>
      <c r="F67" s="97">
        <v>4287</v>
      </c>
      <c r="G67" s="97">
        <v>3683</v>
      </c>
      <c r="H67" s="97">
        <v>4013</v>
      </c>
      <c r="I67" s="97">
        <v>3829</v>
      </c>
      <c r="J67" s="97">
        <v>3468</v>
      </c>
      <c r="K67" s="97">
        <v>3630</v>
      </c>
      <c r="L67" s="97">
        <v>4386</v>
      </c>
      <c r="M67" s="97">
        <v>4237</v>
      </c>
      <c r="N67" s="97">
        <v>3970</v>
      </c>
      <c r="O67" s="97">
        <v>4177</v>
      </c>
      <c r="P67" s="97">
        <v>5265</v>
      </c>
      <c r="Q67" s="97">
        <v>6079</v>
      </c>
      <c r="R67" s="97">
        <v>4882</v>
      </c>
      <c r="S67" s="97">
        <v>5002</v>
      </c>
      <c r="T67" s="97">
        <v>4481</v>
      </c>
      <c r="U67" s="97">
        <v>4954</v>
      </c>
      <c r="V67" s="97">
        <v>5397</v>
      </c>
      <c r="W67" s="97">
        <v>2249</v>
      </c>
      <c r="X67" s="97">
        <v>6206</v>
      </c>
      <c r="Y67" s="97">
        <v>5669</v>
      </c>
      <c r="Z67" s="97">
        <v>6694</v>
      </c>
      <c r="AA67" s="97">
        <v>7991</v>
      </c>
      <c r="AB67" s="97">
        <v>12413</v>
      </c>
      <c r="AC67" s="97">
        <v>9773</v>
      </c>
      <c r="AD67" s="97">
        <v>6370</v>
      </c>
      <c r="AE67" s="97">
        <v>6489</v>
      </c>
      <c r="AF67" s="97">
        <v>9840</v>
      </c>
      <c r="AG67" s="97">
        <v>9040</v>
      </c>
      <c r="AH67" s="97">
        <v>7177</v>
      </c>
      <c r="AI67" s="97">
        <v>7728</v>
      </c>
      <c r="AJ67" s="97">
        <v>7728</v>
      </c>
      <c r="AK67" s="97">
        <v>7759</v>
      </c>
      <c r="AL67" s="97">
        <v>8558</v>
      </c>
      <c r="AM67" s="97"/>
      <c r="AN67" s="97">
        <v>8112</v>
      </c>
      <c r="AO67" s="97">
        <v>7632</v>
      </c>
    </row>
    <row r="68" spans="1:41">
      <c r="A68" s="99" t="s">
        <v>436</v>
      </c>
      <c r="B68" s="100">
        <v>1005</v>
      </c>
      <c r="C68" s="100">
        <v>1611</v>
      </c>
      <c r="D68" s="100">
        <v>1840</v>
      </c>
      <c r="E68" s="100">
        <v>1770</v>
      </c>
      <c r="F68" s="100">
        <v>1976</v>
      </c>
      <c r="G68" s="100">
        <v>1930</v>
      </c>
      <c r="H68" s="100">
        <v>1922</v>
      </c>
      <c r="I68" s="100">
        <v>1938</v>
      </c>
      <c r="J68" s="100">
        <v>1612</v>
      </c>
      <c r="K68" s="100">
        <v>1598</v>
      </c>
      <c r="L68" s="100">
        <v>1558</v>
      </c>
      <c r="M68" s="100">
        <v>1520</v>
      </c>
      <c r="N68" s="100">
        <v>1482</v>
      </c>
      <c r="O68" s="100">
        <v>1786</v>
      </c>
      <c r="P68" s="100">
        <v>1796</v>
      </c>
      <c r="Q68" s="100">
        <v>1779</v>
      </c>
      <c r="R68" s="100">
        <v>1759</v>
      </c>
      <c r="S68" s="100">
        <v>1703</v>
      </c>
      <c r="T68" s="100">
        <v>1657</v>
      </c>
      <c r="U68" s="100">
        <v>1625</v>
      </c>
      <c r="V68" s="100">
        <v>1585</v>
      </c>
      <c r="W68" s="100">
        <v>1554</v>
      </c>
      <c r="X68" s="100">
        <v>1529</v>
      </c>
      <c r="Y68" s="100">
        <v>1499</v>
      </c>
      <c r="Z68" s="100">
        <v>1484</v>
      </c>
      <c r="AA68" s="100">
        <v>1462</v>
      </c>
      <c r="AB68" s="100">
        <v>1433</v>
      </c>
      <c r="AC68" s="100">
        <v>1412</v>
      </c>
      <c r="AD68" s="100">
        <v>1377</v>
      </c>
      <c r="AE68" s="100">
        <v>1355</v>
      </c>
      <c r="AF68" s="100">
        <v>1330</v>
      </c>
      <c r="AG68" s="100">
        <v>3060</v>
      </c>
      <c r="AH68" s="100">
        <v>517</v>
      </c>
      <c r="AI68" s="100">
        <v>490</v>
      </c>
      <c r="AJ68" s="100">
        <v>464</v>
      </c>
      <c r="AK68" s="100">
        <v>437</v>
      </c>
      <c r="AL68" s="100">
        <v>426</v>
      </c>
      <c r="AM68" s="100"/>
      <c r="AN68" s="100">
        <v>444</v>
      </c>
      <c r="AO68" s="100">
        <v>439</v>
      </c>
    </row>
    <row r="69" spans="1:41">
      <c r="A69" s="99" t="s">
        <v>326</v>
      </c>
      <c r="B69" s="100">
        <v>909</v>
      </c>
      <c r="C69" s="100">
        <v>1033</v>
      </c>
      <c r="D69" s="100">
        <v>1188</v>
      </c>
      <c r="E69" s="100">
        <v>1243</v>
      </c>
      <c r="F69" s="100">
        <v>1130</v>
      </c>
      <c r="G69" s="100">
        <v>1073</v>
      </c>
      <c r="H69" s="100">
        <v>1102</v>
      </c>
      <c r="I69" s="100">
        <v>1134</v>
      </c>
      <c r="J69" s="100">
        <v>1204</v>
      </c>
      <c r="K69" s="100">
        <v>1205</v>
      </c>
      <c r="L69" s="100">
        <v>1275</v>
      </c>
      <c r="M69" s="100">
        <v>1350</v>
      </c>
      <c r="N69" s="100">
        <v>1400</v>
      </c>
      <c r="O69" s="100">
        <v>1395</v>
      </c>
      <c r="P69" s="100">
        <v>1460</v>
      </c>
      <c r="Q69" s="100">
        <v>1247</v>
      </c>
      <c r="R69" s="100">
        <v>1349</v>
      </c>
      <c r="S69" s="100">
        <v>1374</v>
      </c>
      <c r="T69" s="100">
        <v>1369</v>
      </c>
      <c r="U69" s="100">
        <v>1355</v>
      </c>
      <c r="V69" s="100">
        <v>1339</v>
      </c>
      <c r="W69" s="100">
        <v>1321</v>
      </c>
      <c r="X69" s="100">
        <v>1363</v>
      </c>
      <c r="Y69" s="100">
        <v>1347</v>
      </c>
      <c r="Z69" s="100">
        <v>1320</v>
      </c>
      <c r="AA69" s="100">
        <v>1331</v>
      </c>
      <c r="AB69" s="100">
        <v>1392</v>
      </c>
      <c r="AC69" s="100">
        <v>1369</v>
      </c>
      <c r="AD69" s="100">
        <v>1350</v>
      </c>
      <c r="AE69" s="100">
        <v>1345</v>
      </c>
      <c r="AF69" s="100">
        <v>1364</v>
      </c>
      <c r="AG69" s="100">
        <v>1369</v>
      </c>
      <c r="AH69" s="100">
        <v>1318</v>
      </c>
      <c r="AI69" s="100">
        <v>1287</v>
      </c>
      <c r="AJ69" s="100">
        <v>1243</v>
      </c>
      <c r="AK69" s="100">
        <v>1230</v>
      </c>
      <c r="AL69" s="100">
        <v>1166</v>
      </c>
      <c r="AM69" s="100"/>
      <c r="AN69" s="100">
        <v>1252</v>
      </c>
      <c r="AO69" s="100">
        <v>895</v>
      </c>
    </row>
    <row r="70" spans="1:41">
      <c r="A70" s="99" t="s">
        <v>327</v>
      </c>
      <c r="B70" s="100" t="s">
        <v>214</v>
      </c>
      <c r="C70" s="100" t="s">
        <v>214</v>
      </c>
      <c r="D70" s="100" t="s">
        <v>214</v>
      </c>
      <c r="E70" s="100" t="s">
        <v>214</v>
      </c>
      <c r="F70" s="100" t="s">
        <v>214</v>
      </c>
      <c r="G70" s="100" t="s">
        <v>214</v>
      </c>
      <c r="H70" s="100" t="s">
        <v>214</v>
      </c>
      <c r="I70" s="100" t="s">
        <v>214</v>
      </c>
      <c r="J70" s="100" t="s">
        <v>214</v>
      </c>
      <c r="K70" s="100" t="s">
        <v>214</v>
      </c>
      <c r="L70" s="100" t="s">
        <v>214</v>
      </c>
      <c r="M70" s="100" t="s">
        <v>214</v>
      </c>
      <c r="N70" s="100" t="s">
        <v>214</v>
      </c>
      <c r="O70" s="100">
        <v>499</v>
      </c>
      <c r="P70" s="100">
        <v>500</v>
      </c>
      <c r="Q70" s="100">
        <v>500</v>
      </c>
      <c r="R70" s="100">
        <v>87</v>
      </c>
      <c r="S70" s="100">
        <v>10</v>
      </c>
      <c r="T70" s="100">
        <v>6</v>
      </c>
      <c r="U70" s="100">
        <v>7</v>
      </c>
      <c r="V70" s="100">
        <v>35</v>
      </c>
      <c r="W70" s="100">
        <v>6</v>
      </c>
      <c r="X70" s="100" t="s">
        <v>214</v>
      </c>
      <c r="Y70" s="100" t="s">
        <v>214</v>
      </c>
      <c r="Z70" s="100" t="s">
        <v>214</v>
      </c>
      <c r="AA70" s="100" t="s">
        <v>214</v>
      </c>
      <c r="AB70" s="100" t="s">
        <v>214</v>
      </c>
      <c r="AC70" s="100" t="s">
        <v>214</v>
      </c>
      <c r="AD70" s="100" t="s">
        <v>214</v>
      </c>
      <c r="AE70" s="100" t="s">
        <v>214</v>
      </c>
      <c r="AF70" s="100" t="s">
        <v>214</v>
      </c>
      <c r="AG70" s="100" t="s">
        <v>214</v>
      </c>
      <c r="AH70" s="100" t="s">
        <v>214</v>
      </c>
      <c r="AI70" s="100" t="s">
        <v>214</v>
      </c>
      <c r="AJ70" s="100" t="s">
        <v>214</v>
      </c>
      <c r="AK70" s="100" t="s">
        <v>214</v>
      </c>
      <c r="AL70" s="100" t="s">
        <v>214</v>
      </c>
      <c r="AM70" s="100"/>
      <c r="AN70" s="100" t="s">
        <v>214</v>
      </c>
      <c r="AO70" s="100" t="s">
        <v>214</v>
      </c>
    </row>
    <row r="71" spans="1:41">
      <c r="A71" s="99" t="s">
        <v>328</v>
      </c>
      <c r="B71" s="100" t="s">
        <v>214</v>
      </c>
      <c r="C71" s="100" t="s">
        <v>214</v>
      </c>
      <c r="D71" s="100" t="s">
        <v>214</v>
      </c>
      <c r="E71" s="100" t="s">
        <v>214</v>
      </c>
      <c r="F71" s="100" t="s">
        <v>214</v>
      </c>
      <c r="G71" s="100" t="s">
        <v>214</v>
      </c>
      <c r="H71" s="100" t="s">
        <v>214</v>
      </c>
      <c r="I71" s="100" t="s">
        <v>214</v>
      </c>
      <c r="J71" s="100" t="s">
        <v>214</v>
      </c>
      <c r="K71" s="100" t="s">
        <v>214</v>
      </c>
      <c r="L71" s="100" t="s">
        <v>214</v>
      </c>
      <c r="M71" s="100" t="s">
        <v>214</v>
      </c>
      <c r="N71" s="100" t="s">
        <v>214</v>
      </c>
      <c r="O71" s="100" t="s">
        <v>214</v>
      </c>
      <c r="P71" s="100" t="s">
        <v>214</v>
      </c>
      <c r="Q71" s="100">
        <v>567</v>
      </c>
      <c r="R71" s="100">
        <v>859</v>
      </c>
      <c r="S71" s="100">
        <v>952</v>
      </c>
      <c r="T71" s="100">
        <v>818</v>
      </c>
      <c r="U71" s="100">
        <v>828</v>
      </c>
      <c r="V71" s="100">
        <v>830</v>
      </c>
      <c r="W71" s="100">
        <v>879</v>
      </c>
      <c r="X71" s="100">
        <v>885</v>
      </c>
      <c r="Y71" s="100">
        <v>952</v>
      </c>
      <c r="Z71" s="100">
        <v>1105</v>
      </c>
      <c r="AA71" s="100">
        <v>1309</v>
      </c>
      <c r="AB71" s="100">
        <v>1342</v>
      </c>
      <c r="AC71" s="100">
        <v>1401</v>
      </c>
      <c r="AD71" s="100">
        <v>1379</v>
      </c>
      <c r="AE71" s="100">
        <v>1359</v>
      </c>
      <c r="AF71" s="100">
        <v>1398</v>
      </c>
      <c r="AG71" s="100">
        <v>1453</v>
      </c>
      <c r="AH71" s="100">
        <v>1513</v>
      </c>
      <c r="AI71" s="100">
        <v>1555</v>
      </c>
      <c r="AJ71" s="100">
        <v>1465</v>
      </c>
      <c r="AK71" s="100">
        <v>1440</v>
      </c>
      <c r="AL71" s="100">
        <v>1462</v>
      </c>
      <c r="AM71" s="100"/>
      <c r="AN71" s="100">
        <v>1671</v>
      </c>
      <c r="AO71" s="100">
        <v>2185</v>
      </c>
    </row>
    <row r="72" spans="1:41">
      <c r="A72" s="99" t="s">
        <v>329</v>
      </c>
      <c r="B72" s="100" t="s">
        <v>214</v>
      </c>
      <c r="C72" s="100" t="s">
        <v>214</v>
      </c>
      <c r="D72" s="100" t="s">
        <v>214</v>
      </c>
      <c r="E72" s="100" t="s">
        <v>214</v>
      </c>
      <c r="F72" s="100" t="s">
        <v>214</v>
      </c>
      <c r="G72" s="100" t="s">
        <v>214</v>
      </c>
      <c r="H72" s="100" t="s">
        <v>214</v>
      </c>
      <c r="I72" s="100" t="s">
        <v>214</v>
      </c>
      <c r="J72" s="100" t="s">
        <v>214</v>
      </c>
      <c r="K72" s="100" t="s">
        <v>214</v>
      </c>
      <c r="L72" s="100" t="s">
        <v>214</v>
      </c>
      <c r="M72" s="100" t="s">
        <v>214</v>
      </c>
      <c r="N72" s="100" t="s">
        <v>214</v>
      </c>
      <c r="O72" s="100" t="s">
        <v>214</v>
      </c>
      <c r="P72" s="100" t="s">
        <v>214</v>
      </c>
      <c r="Q72" s="100" t="s">
        <v>214</v>
      </c>
      <c r="R72" s="100" t="s">
        <v>214</v>
      </c>
      <c r="S72" s="100" t="s">
        <v>214</v>
      </c>
      <c r="T72" s="100" t="s">
        <v>214</v>
      </c>
      <c r="U72" s="100" t="s">
        <v>214</v>
      </c>
      <c r="V72" s="100" t="s">
        <v>214</v>
      </c>
      <c r="W72" s="100" t="s">
        <v>214</v>
      </c>
      <c r="X72" s="100" t="s">
        <v>214</v>
      </c>
      <c r="Y72" s="100" t="s">
        <v>214</v>
      </c>
      <c r="Z72" s="100">
        <v>347</v>
      </c>
      <c r="AA72" s="100">
        <v>321</v>
      </c>
      <c r="AB72" s="100">
        <v>274</v>
      </c>
      <c r="AC72" s="100">
        <v>615</v>
      </c>
      <c r="AD72" s="100">
        <v>863</v>
      </c>
      <c r="AE72" s="100">
        <v>954</v>
      </c>
      <c r="AF72" s="100">
        <v>1068</v>
      </c>
      <c r="AG72" s="100">
        <v>1035</v>
      </c>
      <c r="AH72" s="100">
        <v>1074</v>
      </c>
      <c r="AI72" s="100">
        <v>1249</v>
      </c>
      <c r="AJ72" s="100">
        <v>1163</v>
      </c>
      <c r="AK72" s="100">
        <v>1245</v>
      </c>
      <c r="AL72" s="100">
        <v>1052</v>
      </c>
      <c r="AM72" s="100"/>
      <c r="AN72" s="100">
        <v>1248</v>
      </c>
      <c r="AO72" s="100">
        <v>1049</v>
      </c>
    </row>
    <row r="73" spans="1:41">
      <c r="A73" s="99" t="s">
        <v>330</v>
      </c>
      <c r="B73" s="100" t="s">
        <v>214</v>
      </c>
      <c r="C73" s="100" t="s">
        <v>214</v>
      </c>
      <c r="D73" s="100" t="s">
        <v>214</v>
      </c>
      <c r="E73" s="100" t="s">
        <v>214</v>
      </c>
      <c r="F73" s="100" t="s">
        <v>214</v>
      </c>
      <c r="G73" s="100" t="s">
        <v>214</v>
      </c>
      <c r="H73" s="100" t="s">
        <v>214</v>
      </c>
      <c r="I73" s="100" t="s">
        <v>214</v>
      </c>
      <c r="J73" s="100" t="s">
        <v>214</v>
      </c>
      <c r="K73" s="100" t="s">
        <v>214</v>
      </c>
      <c r="L73" s="100" t="s">
        <v>214</v>
      </c>
      <c r="M73" s="100" t="s">
        <v>214</v>
      </c>
      <c r="N73" s="100" t="s">
        <v>214</v>
      </c>
      <c r="O73" s="100" t="s">
        <v>214</v>
      </c>
      <c r="P73" s="100" t="s">
        <v>214</v>
      </c>
      <c r="Q73" s="100" t="s">
        <v>214</v>
      </c>
      <c r="R73" s="100" t="s">
        <v>214</v>
      </c>
      <c r="S73" s="100" t="s">
        <v>214</v>
      </c>
      <c r="T73" s="100" t="s">
        <v>214</v>
      </c>
      <c r="U73" s="100" t="s">
        <v>214</v>
      </c>
      <c r="V73" s="100" t="s">
        <v>214</v>
      </c>
      <c r="W73" s="100" t="s">
        <v>214</v>
      </c>
      <c r="X73" s="100" t="s">
        <v>214</v>
      </c>
      <c r="Y73" s="100" t="s">
        <v>214</v>
      </c>
      <c r="Z73" s="100">
        <v>20</v>
      </c>
      <c r="AA73" s="100">
        <v>709</v>
      </c>
      <c r="AB73" s="100">
        <v>6309</v>
      </c>
      <c r="AC73" s="100">
        <v>12</v>
      </c>
      <c r="AD73" s="100">
        <v>1</v>
      </c>
      <c r="AE73" s="100" t="s">
        <v>214</v>
      </c>
      <c r="AF73" s="100" t="s">
        <v>214</v>
      </c>
      <c r="AG73" s="100" t="s">
        <v>214</v>
      </c>
      <c r="AH73" s="100" t="s">
        <v>214</v>
      </c>
      <c r="AI73" s="100" t="s">
        <v>214</v>
      </c>
      <c r="AJ73" s="100">
        <v>6</v>
      </c>
      <c r="AK73" s="100">
        <v>8</v>
      </c>
      <c r="AL73" s="100">
        <v>49</v>
      </c>
      <c r="AM73" s="100"/>
      <c r="AN73" s="100">
        <v>364</v>
      </c>
      <c r="AO73" s="100" t="s">
        <v>214</v>
      </c>
    </row>
    <row r="74" spans="1:41">
      <c r="A74" s="99" t="s">
        <v>331</v>
      </c>
      <c r="B74" s="100">
        <v>221</v>
      </c>
      <c r="C74" s="100">
        <v>316</v>
      </c>
      <c r="D74" s="100">
        <v>363</v>
      </c>
      <c r="E74" s="100">
        <v>911</v>
      </c>
      <c r="F74" s="100">
        <v>1181</v>
      </c>
      <c r="G74" s="100">
        <v>680</v>
      </c>
      <c r="H74" s="100">
        <v>988</v>
      </c>
      <c r="I74" s="100">
        <v>757</v>
      </c>
      <c r="J74" s="100">
        <v>652</v>
      </c>
      <c r="K74" s="100">
        <v>827</v>
      </c>
      <c r="L74" s="100">
        <v>1552</v>
      </c>
      <c r="M74" s="100">
        <v>1368</v>
      </c>
      <c r="N74" s="100">
        <v>1088</v>
      </c>
      <c r="O74" s="100">
        <v>497</v>
      </c>
      <c r="P74" s="100">
        <v>1509</v>
      </c>
      <c r="Q74" s="100">
        <v>1986</v>
      </c>
      <c r="R74" s="100">
        <v>827</v>
      </c>
      <c r="S74" s="100">
        <v>963</v>
      </c>
      <c r="T74" s="100">
        <v>631</v>
      </c>
      <c r="U74" s="100">
        <v>1139</v>
      </c>
      <c r="V74" s="100">
        <v>1608</v>
      </c>
      <c r="W74" s="100">
        <v>-1511</v>
      </c>
      <c r="X74" s="100">
        <v>2429</v>
      </c>
      <c r="Y74" s="100">
        <v>1871</v>
      </c>
      <c r="Z74" s="100">
        <v>2418</v>
      </c>
      <c r="AA74" s="100">
        <v>2859</v>
      </c>
      <c r="AB74" s="100">
        <v>1663</v>
      </c>
      <c r="AC74" s="100">
        <v>4964</v>
      </c>
      <c r="AD74" s="100">
        <v>1400</v>
      </c>
      <c r="AE74" s="100">
        <v>1476</v>
      </c>
      <c r="AF74" s="100">
        <v>4680</v>
      </c>
      <c r="AG74" s="100">
        <v>2123</v>
      </c>
      <c r="AH74" s="100">
        <v>2755</v>
      </c>
      <c r="AI74" s="100">
        <v>3147</v>
      </c>
      <c r="AJ74" s="100">
        <v>3387</v>
      </c>
      <c r="AK74" s="100">
        <v>3399</v>
      </c>
      <c r="AL74" s="100">
        <v>4403</v>
      </c>
      <c r="AM74" s="100"/>
      <c r="AN74" s="100">
        <v>3133</v>
      </c>
      <c r="AO74" s="100">
        <v>3064</v>
      </c>
    </row>
    <row r="75" spans="1:41">
      <c r="A75" s="36" t="s">
        <v>427</v>
      </c>
      <c r="B75" s="7"/>
      <c r="C75" s="7"/>
      <c r="D75" s="7"/>
      <c r="E75" s="7"/>
      <c r="F75" s="7"/>
      <c r="AE75" s="69" t="s">
        <v>217</v>
      </c>
      <c r="AF75" s="31"/>
      <c r="AG75" s="31"/>
      <c r="AH75" s="31"/>
      <c r="AI75" s="31"/>
    </row>
    <row r="76" spans="1:41">
      <c r="AE76" s="7" t="s">
        <v>218</v>
      </c>
      <c r="AF76" s="31"/>
      <c r="AG76" s="31"/>
      <c r="AH76" s="31"/>
      <c r="AI76" s="31"/>
    </row>
    <row r="77" spans="1:41">
      <c r="AE77" s="7" t="s">
        <v>160</v>
      </c>
      <c r="AF77" s="31"/>
      <c r="AG77" s="31"/>
      <c r="AH77" s="31"/>
      <c r="AI77" s="31"/>
    </row>
    <row r="78" spans="1:41">
      <c r="AE78" s="7" t="s">
        <v>161</v>
      </c>
      <c r="AF78" s="31"/>
      <c r="AG78" s="31"/>
      <c r="AH78" s="31"/>
      <c r="AI78" s="31"/>
    </row>
    <row r="79" spans="1:41">
      <c r="AE79" s="7" t="s">
        <v>220</v>
      </c>
      <c r="AF79" s="31"/>
      <c r="AG79" s="31"/>
      <c r="AH79" s="31"/>
      <c r="AI79" s="31"/>
    </row>
    <row r="80" spans="1:41" ht="19">
      <c r="A80" s="431" t="s">
        <v>158</v>
      </c>
      <c r="B80" s="431"/>
      <c r="C80" s="431"/>
      <c r="D80" s="431"/>
      <c r="E80" s="431"/>
      <c r="F80" s="431"/>
      <c r="G80" s="431"/>
      <c r="H80" s="431"/>
      <c r="I80" s="431"/>
      <c r="J80" s="431"/>
      <c r="K80" s="431"/>
      <c r="AE80" s="70" t="s">
        <v>221</v>
      </c>
      <c r="AF80" s="31"/>
      <c r="AG80" s="31"/>
      <c r="AH80" s="31"/>
      <c r="AI80" s="31"/>
    </row>
    <row r="81" spans="1:41" ht="19">
      <c r="A81" s="432" t="s">
        <v>347</v>
      </c>
      <c r="B81" s="432"/>
      <c r="C81" s="432"/>
      <c r="D81" s="432"/>
      <c r="E81" s="432"/>
      <c r="F81" s="432"/>
      <c r="G81" s="432"/>
      <c r="H81" s="432"/>
      <c r="I81" s="432"/>
      <c r="J81" s="432"/>
      <c r="K81" s="107"/>
      <c r="AE81" s="71" t="s">
        <v>297</v>
      </c>
      <c r="AF81" s="31"/>
      <c r="AG81" s="31"/>
      <c r="AH81" s="31"/>
      <c r="AI81" s="31"/>
    </row>
    <row r="82" spans="1:41">
      <c r="AE82" s="72" t="s">
        <v>298</v>
      </c>
    </row>
    <row r="83" spans="1:41" ht="35">
      <c r="A83" s="108" t="s">
        <v>171</v>
      </c>
    </row>
    <row r="84" spans="1:41" ht="18">
      <c r="A84" s="109" t="s">
        <v>347</v>
      </c>
    </row>
    <row r="85" spans="1:41">
      <c r="A85" s="14"/>
      <c r="B85" s="98" t="s">
        <v>309</v>
      </c>
      <c r="C85" s="98" t="s">
        <v>107</v>
      </c>
      <c r="D85" s="98" t="s">
        <v>310</v>
      </c>
      <c r="E85" s="98" t="s">
        <v>170</v>
      </c>
      <c r="F85" s="98" t="s">
        <v>252</v>
      </c>
      <c r="G85" s="98" t="s">
        <v>253</v>
      </c>
      <c r="H85" s="98" t="s">
        <v>254</v>
      </c>
      <c r="I85" s="98" t="s">
        <v>255</v>
      </c>
      <c r="J85" s="98" t="s">
        <v>256</v>
      </c>
      <c r="K85" s="98" t="s">
        <v>257</v>
      </c>
      <c r="L85" s="98" t="s">
        <v>258</v>
      </c>
      <c r="M85" s="98" t="s">
        <v>108</v>
      </c>
      <c r="N85" s="98" t="s">
        <v>259</v>
      </c>
      <c r="O85" s="98" t="s">
        <v>260</v>
      </c>
      <c r="P85" s="98" t="s">
        <v>261</v>
      </c>
      <c r="Q85" s="98" t="s">
        <v>242</v>
      </c>
      <c r="R85" s="98" t="s">
        <v>130</v>
      </c>
      <c r="S85" s="98" t="s">
        <v>131</v>
      </c>
      <c r="T85" s="98" t="s">
        <v>132</v>
      </c>
      <c r="U85" s="98" t="s">
        <v>133</v>
      </c>
      <c r="V85" s="98" t="s">
        <v>134</v>
      </c>
      <c r="W85" s="98" t="s">
        <v>135</v>
      </c>
      <c r="X85" s="98" t="s">
        <v>243</v>
      </c>
      <c r="Y85" s="98" t="s">
        <v>136</v>
      </c>
      <c r="Z85" s="98" t="s">
        <v>137</v>
      </c>
      <c r="AA85" s="98" t="s">
        <v>138</v>
      </c>
      <c r="AB85" s="98" t="s">
        <v>294</v>
      </c>
      <c r="AC85" s="98" t="s">
        <v>423</v>
      </c>
      <c r="AD85" s="98" t="s">
        <v>244</v>
      </c>
      <c r="AE85" s="98" t="s">
        <v>306</v>
      </c>
      <c r="AF85" s="98" t="s">
        <v>307</v>
      </c>
      <c r="AG85" s="98" t="s">
        <v>308</v>
      </c>
      <c r="AH85" s="98" t="s">
        <v>274</v>
      </c>
      <c r="AI85" s="98" t="s">
        <v>275</v>
      </c>
      <c r="AJ85" s="98" t="s">
        <v>276</v>
      </c>
      <c r="AK85" s="98" t="s">
        <v>277</v>
      </c>
      <c r="AL85" s="98" t="s">
        <v>278</v>
      </c>
      <c r="AN85" s="98" t="s">
        <v>279</v>
      </c>
      <c r="AO85" s="98" t="s">
        <v>280</v>
      </c>
    </row>
    <row r="86" spans="1:41">
      <c r="A86" s="15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77"/>
      <c r="AF86" s="77"/>
      <c r="AG86" s="77"/>
      <c r="AH86" s="78"/>
      <c r="AI86" s="78"/>
      <c r="AJ86" s="76"/>
      <c r="AK86" s="77"/>
    </row>
    <row r="87" spans="1:41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82"/>
      <c r="AF87" s="82"/>
      <c r="AG87" s="82"/>
      <c r="AH87" s="82"/>
      <c r="AI87" s="82"/>
      <c r="AJ87" s="79"/>
      <c r="AK87" s="82"/>
    </row>
    <row r="88" spans="1:41">
      <c r="A88" s="17" t="s">
        <v>246</v>
      </c>
      <c r="B88" s="100">
        <v>399561</v>
      </c>
      <c r="C88" s="100">
        <v>463302</v>
      </c>
      <c r="D88" s="100">
        <v>517112</v>
      </c>
      <c r="E88" s="100">
        <v>599272</v>
      </c>
      <c r="F88" s="100">
        <v>617766</v>
      </c>
      <c r="G88" s="100">
        <v>600562</v>
      </c>
      <c r="H88" s="100">
        <v>666438</v>
      </c>
      <c r="I88" s="100">
        <v>734037</v>
      </c>
      <c r="J88" s="100">
        <v>769155</v>
      </c>
      <c r="K88" s="100">
        <v>854287</v>
      </c>
      <c r="L88" s="100">
        <v>909238</v>
      </c>
      <c r="M88" s="100">
        <v>991104</v>
      </c>
      <c r="N88" s="100">
        <v>1031958</v>
      </c>
      <c r="O88" s="100">
        <v>1054988</v>
      </c>
      <c r="P88" s="100">
        <v>1091208</v>
      </c>
      <c r="Q88" s="100">
        <v>1154334</v>
      </c>
      <c r="R88" s="100">
        <v>1258566</v>
      </c>
      <c r="S88" s="100">
        <v>1351790</v>
      </c>
      <c r="T88" s="100">
        <v>1453053</v>
      </c>
      <c r="U88" s="100">
        <v>1579232</v>
      </c>
      <c r="V88" s="100">
        <v>1721728</v>
      </c>
      <c r="W88" s="100">
        <v>1827452</v>
      </c>
      <c r="X88" s="100">
        <v>2025191</v>
      </c>
      <c r="Y88" s="100">
        <v>1991082</v>
      </c>
      <c r="Z88" s="100">
        <v>1853136</v>
      </c>
      <c r="AA88" s="100">
        <v>1782314</v>
      </c>
      <c r="AB88" s="100">
        <v>1880114</v>
      </c>
      <c r="AC88" s="100">
        <v>2153611</v>
      </c>
      <c r="AD88" s="100">
        <v>2406869</v>
      </c>
      <c r="AE88" s="100">
        <v>2567985</v>
      </c>
      <c r="AF88" s="100">
        <v>2523991</v>
      </c>
      <c r="AG88" s="100">
        <v>2104989</v>
      </c>
      <c r="AH88" s="100">
        <v>2162706</v>
      </c>
      <c r="AI88" s="100">
        <v>2303466</v>
      </c>
      <c r="AJ88" s="100">
        <v>2449988</v>
      </c>
      <c r="AK88" s="100">
        <v>2775103</v>
      </c>
      <c r="AL88" s="100">
        <v>3021487</v>
      </c>
    </row>
    <row r="89" spans="1:41">
      <c r="A89" s="18" t="s">
        <v>229</v>
      </c>
      <c r="B89" s="100">
        <v>314169</v>
      </c>
      <c r="C89" s="100">
        <v>365309</v>
      </c>
      <c r="D89" s="100">
        <v>403903</v>
      </c>
      <c r="E89" s="100">
        <v>469097</v>
      </c>
      <c r="F89" s="100">
        <v>474299</v>
      </c>
      <c r="G89" s="100">
        <v>453242</v>
      </c>
      <c r="H89" s="100">
        <v>500363</v>
      </c>
      <c r="I89" s="100">
        <v>547866</v>
      </c>
      <c r="J89" s="100">
        <v>568927</v>
      </c>
      <c r="K89" s="100">
        <v>640886</v>
      </c>
      <c r="L89" s="100">
        <v>667747</v>
      </c>
      <c r="M89" s="100">
        <v>727439</v>
      </c>
      <c r="N89" s="100">
        <v>750302</v>
      </c>
      <c r="O89" s="100">
        <v>761103</v>
      </c>
      <c r="P89" s="100">
        <v>788783</v>
      </c>
      <c r="Q89" s="100">
        <v>842401</v>
      </c>
      <c r="R89" s="100">
        <v>923541</v>
      </c>
      <c r="S89" s="100">
        <v>1000711</v>
      </c>
      <c r="T89" s="100">
        <v>1085561</v>
      </c>
      <c r="U89" s="100">
        <v>1187242</v>
      </c>
      <c r="V89" s="100">
        <v>1305929</v>
      </c>
      <c r="W89" s="100">
        <v>1382984</v>
      </c>
      <c r="X89" s="100">
        <v>1544607</v>
      </c>
      <c r="Y89" s="100">
        <v>1483563</v>
      </c>
      <c r="Z89" s="100">
        <v>1337815</v>
      </c>
      <c r="AA89" s="100">
        <v>1258472</v>
      </c>
      <c r="AB89" s="100">
        <v>1345369</v>
      </c>
      <c r="AC89" s="100">
        <v>1576135</v>
      </c>
      <c r="AD89" s="100">
        <v>1798487</v>
      </c>
      <c r="AE89" s="100">
        <v>1932896</v>
      </c>
      <c r="AF89" s="100">
        <v>1865945</v>
      </c>
      <c r="AG89" s="100">
        <v>1450980</v>
      </c>
      <c r="AH89" s="100">
        <v>1531019</v>
      </c>
      <c r="AI89" s="100">
        <v>1737678</v>
      </c>
      <c r="AJ89" s="100">
        <v>1880487</v>
      </c>
      <c r="AK89" s="100">
        <v>2101829</v>
      </c>
      <c r="AL89" s="100">
        <v>2285922</v>
      </c>
    </row>
    <row r="90" spans="1:41">
      <c r="A90" s="18" t="s">
        <v>268</v>
      </c>
      <c r="B90" s="100">
        <v>85391</v>
      </c>
      <c r="C90" s="100">
        <v>97994</v>
      </c>
      <c r="D90" s="100">
        <v>113209</v>
      </c>
      <c r="E90" s="100">
        <v>130176</v>
      </c>
      <c r="F90" s="100">
        <v>143467</v>
      </c>
      <c r="G90" s="100">
        <v>147320</v>
      </c>
      <c r="H90" s="100">
        <v>166075</v>
      </c>
      <c r="I90" s="100">
        <v>186170</v>
      </c>
      <c r="J90" s="100">
        <v>200228</v>
      </c>
      <c r="K90" s="100">
        <v>213401</v>
      </c>
      <c r="L90" s="100">
        <v>241491</v>
      </c>
      <c r="M90" s="100">
        <v>263665</v>
      </c>
      <c r="N90" s="100">
        <v>281655</v>
      </c>
      <c r="O90" s="100">
        <v>293884</v>
      </c>
      <c r="P90" s="100">
        <v>302426</v>
      </c>
      <c r="Q90" s="100">
        <v>311934</v>
      </c>
      <c r="R90" s="100">
        <v>335026</v>
      </c>
      <c r="S90" s="100">
        <v>351079</v>
      </c>
      <c r="T90" s="100">
        <v>367492</v>
      </c>
      <c r="U90" s="100">
        <v>391990</v>
      </c>
      <c r="V90" s="100">
        <v>415799</v>
      </c>
      <c r="W90" s="100">
        <v>444468</v>
      </c>
      <c r="X90" s="100">
        <v>480584</v>
      </c>
      <c r="Y90" s="100">
        <v>507519</v>
      </c>
      <c r="Z90" s="100">
        <v>515321</v>
      </c>
      <c r="AA90" s="100">
        <v>523842</v>
      </c>
      <c r="AB90" s="100">
        <v>534745</v>
      </c>
      <c r="AC90" s="100">
        <v>577476</v>
      </c>
      <c r="AD90" s="100">
        <v>608382</v>
      </c>
      <c r="AE90" s="100">
        <v>635089</v>
      </c>
      <c r="AF90" s="100">
        <v>658046</v>
      </c>
      <c r="AG90" s="100">
        <v>654009</v>
      </c>
      <c r="AH90" s="100">
        <v>631687</v>
      </c>
      <c r="AI90" s="100">
        <v>565788</v>
      </c>
      <c r="AJ90" s="100">
        <v>569501</v>
      </c>
      <c r="AK90" s="100">
        <v>673274</v>
      </c>
      <c r="AL90" s="100">
        <v>735565</v>
      </c>
    </row>
    <row r="91" spans="1:41">
      <c r="A91" s="18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82"/>
      <c r="AF91" s="82"/>
      <c r="AG91" s="82"/>
      <c r="AH91" s="82"/>
      <c r="AI91" s="82"/>
      <c r="AJ91" s="81"/>
      <c r="AK91" s="82"/>
    </row>
    <row r="92" spans="1:41">
      <c r="A92" s="18" t="s">
        <v>247</v>
      </c>
      <c r="B92" s="100">
        <v>180988</v>
      </c>
      <c r="C92" s="100">
        <v>217841</v>
      </c>
      <c r="D92" s="100">
        <v>244069</v>
      </c>
      <c r="E92" s="100">
        <v>285917</v>
      </c>
      <c r="F92" s="100">
        <v>297744</v>
      </c>
      <c r="G92" s="100">
        <v>288938</v>
      </c>
      <c r="H92" s="100">
        <v>298415</v>
      </c>
      <c r="I92" s="100">
        <v>334531</v>
      </c>
      <c r="J92" s="100">
        <v>348959</v>
      </c>
      <c r="K92" s="100">
        <v>392557</v>
      </c>
      <c r="L92" s="100">
        <v>401181</v>
      </c>
      <c r="M92" s="100">
        <v>445690</v>
      </c>
      <c r="N92" s="100">
        <v>466884</v>
      </c>
      <c r="O92" s="100">
        <v>467827</v>
      </c>
      <c r="P92" s="100">
        <v>475964</v>
      </c>
      <c r="Q92" s="100">
        <v>509680</v>
      </c>
      <c r="R92" s="100">
        <v>543055</v>
      </c>
      <c r="S92" s="100">
        <v>590244</v>
      </c>
      <c r="T92" s="100">
        <v>656417</v>
      </c>
      <c r="U92" s="100">
        <v>737466</v>
      </c>
      <c r="V92" s="100">
        <v>828586</v>
      </c>
      <c r="W92" s="100">
        <v>879480</v>
      </c>
      <c r="X92" s="100">
        <v>1004462</v>
      </c>
      <c r="Y92" s="100">
        <v>994339</v>
      </c>
      <c r="Z92" s="100">
        <v>858345</v>
      </c>
      <c r="AA92" s="100">
        <v>793699</v>
      </c>
      <c r="AB92" s="100">
        <v>808959</v>
      </c>
      <c r="AC92" s="100">
        <v>927222</v>
      </c>
      <c r="AD92" s="100">
        <v>1043908</v>
      </c>
      <c r="AE92" s="100">
        <v>1163472</v>
      </c>
      <c r="AF92" s="100">
        <v>1145747</v>
      </c>
      <c r="AG92" s="100">
        <v>915308</v>
      </c>
      <c r="AH92" s="100">
        <v>898549</v>
      </c>
      <c r="AI92" s="100">
        <v>1091473</v>
      </c>
      <c r="AJ92" s="100">
        <v>1132206</v>
      </c>
      <c r="AK92" s="100">
        <v>1316405</v>
      </c>
      <c r="AL92" s="100">
        <v>1394568</v>
      </c>
      <c r="AM92" s="100"/>
      <c r="AN92" s="100">
        <v>1478076</v>
      </c>
      <c r="AO92" s="110">
        <v>2118406</v>
      </c>
    </row>
    <row r="93" spans="1:41">
      <c r="A93" s="18" t="s">
        <v>248</v>
      </c>
      <c r="B93" s="100">
        <v>59952</v>
      </c>
      <c r="C93" s="100">
        <v>65677</v>
      </c>
      <c r="D93" s="100">
        <v>64600</v>
      </c>
      <c r="E93" s="100">
        <v>61137</v>
      </c>
      <c r="F93" s="100">
        <v>49207</v>
      </c>
      <c r="G93" s="100">
        <v>37022</v>
      </c>
      <c r="H93" s="100">
        <v>56893</v>
      </c>
      <c r="I93" s="100">
        <v>61331</v>
      </c>
      <c r="J93" s="100">
        <v>63143</v>
      </c>
      <c r="K93" s="100">
        <v>83926</v>
      </c>
      <c r="L93" s="100">
        <v>94508</v>
      </c>
      <c r="M93" s="100">
        <v>103291</v>
      </c>
      <c r="N93" s="100">
        <v>93507</v>
      </c>
      <c r="O93" s="100">
        <v>98086</v>
      </c>
      <c r="P93" s="100">
        <v>100270</v>
      </c>
      <c r="Q93" s="100">
        <v>117520</v>
      </c>
      <c r="R93" s="100">
        <v>140385</v>
      </c>
      <c r="S93" s="100">
        <v>157004</v>
      </c>
      <c r="T93" s="100">
        <v>171824</v>
      </c>
      <c r="U93" s="100">
        <v>182293</v>
      </c>
      <c r="V93" s="100">
        <v>188677</v>
      </c>
      <c r="W93" s="100">
        <v>184680</v>
      </c>
      <c r="X93" s="100">
        <v>207289</v>
      </c>
      <c r="Y93" s="100">
        <v>151075</v>
      </c>
      <c r="Z93" s="100">
        <v>148044</v>
      </c>
      <c r="AA93" s="100">
        <v>131778</v>
      </c>
      <c r="AB93" s="100">
        <v>189371</v>
      </c>
      <c r="AC93" s="100">
        <v>278282</v>
      </c>
      <c r="AD93" s="100">
        <v>353915</v>
      </c>
      <c r="AE93" s="100">
        <v>370243</v>
      </c>
      <c r="AF93" s="100">
        <v>304346</v>
      </c>
      <c r="AG93" s="100">
        <v>138229</v>
      </c>
      <c r="AH93" s="100">
        <v>191437</v>
      </c>
      <c r="AI93" s="100">
        <v>181085</v>
      </c>
      <c r="AJ93" s="100">
        <v>242289</v>
      </c>
      <c r="AK93" s="100">
        <v>273506</v>
      </c>
      <c r="AL93" s="100">
        <v>320731</v>
      </c>
      <c r="AM93" s="100"/>
      <c r="AN93" s="100">
        <v>341688</v>
      </c>
      <c r="AO93" s="110">
        <v>512535</v>
      </c>
    </row>
    <row r="94" spans="1:41">
      <c r="A94" s="20" t="s">
        <v>422</v>
      </c>
      <c r="B94" s="100">
        <v>120967</v>
      </c>
      <c r="C94" s="100">
        <v>138939</v>
      </c>
      <c r="D94" s="100">
        <v>157803</v>
      </c>
      <c r="E94" s="100">
        <v>182720</v>
      </c>
      <c r="F94" s="100">
        <v>201498</v>
      </c>
      <c r="G94" s="100">
        <v>208994</v>
      </c>
      <c r="H94" s="100">
        <v>239376</v>
      </c>
      <c r="I94" s="100">
        <v>265163</v>
      </c>
      <c r="J94" s="100">
        <v>283901</v>
      </c>
      <c r="K94" s="100">
        <v>303318</v>
      </c>
      <c r="L94" s="100">
        <v>334335</v>
      </c>
      <c r="M94" s="100">
        <v>359416</v>
      </c>
      <c r="N94" s="100">
        <v>380047</v>
      </c>
      <c r="O94" s="100">
        <v>396015</v>
      </c>
      <c r="P94" s="100">
        <v>413688</v>
      </c>
      <c r="Q94" s="100">
        <v>428299</v>
      </c>
      <c r="R94" s="100">
        <v>461475</v>
      </c>
      <c r="S94" s="100">
        <v>484473</v>
      </c>
      <c r="T94" s="100">
        <v>509414</v>
      </c>
      <c r="U94" s="100">
        <v>539371</v>
      </c>
      <c r="V94" s="100">
        <v>571831</v>
      </c>
      <c r="W94" s="100">
        <v>611833</v>
      </c>
      <c r="X94" s="100">
        <v>652852</v>
      </c>
      <c r="Y94" s="100">
        <v>693967</v>
      </c>
      <c r="Z94" s="100">
        <v>700760</v>
      </c>
      <c r="AA94" s="100">
        <v>712978</v>
      </c>
      <c r="AB94" s="100">
        <v>733407</v>
      </c>
      <c r="AC94" s="100">
        <v>794125</v>
      </c>
      <c r="AD94" s="100">
        <v>837821</v>
      </c>
      <c r="AE94" s="100">
        <v>869607</v>
      </c>
      <c r="AF94" s="100">
        <v>900155</v>
      </c>
      <c r="AG94" s="100">
        <v>890917</v>
      </c>
      <c r="AH94" s="100">
        <v>864814</v>
      </c>
      <c r="AI94" s="100">
        <v>818792</v>
      </c>
      <c r="AJ94" s="100">
        <v>845314</v>
      </c>
      <c r="AK94" s="100">
        <v>947820</v>
      </c>
      <c r="AL94" s="100">
        <v>1023458</v>
      </c>
      <c r="AM94" s="100"/>
      <c r="AN94" s="100">
        <v>1065012</v>
      </c>
      <c r="AO94" s="110">
        <v>1332212</v>
      </c>
    </row>
    <row r="95" spans="1:41">
      <c r="A95" s="21" t="s">
        <v>249</v>
      </c>
      <c r="B95" s="100">
        <v>35576</v>
      </c>
      <c r="C95" s="100">
        <v>40945</v>
      </c>
      <c r="D95" s="100">
        <v>44594</v>
      </c>
      <c r="E95" s="100">
        <v>52545</v>
      </c>
      <c r="F95" s="100">
        <v>58031</v>
      </c>
      <c r="G95" s="100">
        <v>61674</v>
      </c>
      <c r="H95" s="100">
        <v>73301</v>
      </c>
      <c r="I95" s="100">
        <v>78992</v>
      </c>
      <c r="J95" s="100">
        <v>83673</v>
      </c>
      <c r="K95" s="100">
        <v>89916</v>
      </c>
      <c r="L95" s="100">
        <v>92845</v>
      </c>
      <c r="M95" s="100">
        <v>95751</v>
      </c>
      <c r="N95" s="100">
        <v>98392</v>
      </c>
      <c r="O95" s="100">
        <v>102131</v>
      </c>
      <c r="P95" s="100">
        <v>111263</v>
      </c>
      <c r="Q95" s="100">
        <v>116366</v>
      </c>
      <c r="R95" s="100">
        <v>126450</v>
      </c>
      <c r="S95" s="100">
        <v>133394</v>
      </c>
      <c r="T95" s="100">
        <v>141922</v>
      </c>
      <c r="U95" s="100">
        <v>147381</v>
      </c>
      <c r="V95" s="100">
        <v>156032</v>
      </c>
      <c r="W95" s="100">
        <v>167365</v>
      </c>
      <c r="X95" s="100">
        <v>172268</v>
      </c>
      <c r="Y95" s="100">
        <v>186448</v>
      </c>
      <c r="Z95" s="100">
        <v>185439</v>
      </c>
      <c r="AA95" s="100">
        <v>189136</v>
      </c>
      <c r="AB95" s="100">
        <v>198662</v>
      </c>
      <c r="AC95" s="100">
        <v>216649</v>
      </c>
      <c r="AD95" s="100">
        <v>229439</v>
      </c>
      <c r="AE95" s="100">
        <v>234518</v>
      </c>
      <c r="AF95" s="100">
        <v>242109</v>
      </c>
      <c r="AG95" s="100">
        <v>236908</v>
      </c>
      <c r="AH95" s="100">
        <v>233127</v>
      </c>
      <c r="AI95" s="100">
        <v>253004</v>
      </c>
      <c r="AJ95" s="100">
        <v>275813</v>
      </c>
      <c r="AK95" s="100">
        <v>274546</v>
      </c>
      <c r="AL95" s="100">
        <v>287893</v>
      </c>
      <c r="AM95" s="100"/>
      <c r="AN95" s="100">
        <v>299442</v>
      </c>
      <c r="AO95" s="110">
        <v>367812</v>
      </c>
    </row>
    <row r="96" spans="1:41">
      <c r="A96" s="21" t="s">
        <v>250</v>
      </c>
      <c r="B96" s="100">
        <v>85391</v>
      </c>
      <c r="C96" s="100">
        <v>97994</v>
      </c>
      <c r="D96" s="100">
        <v>113209</v>
      </c>
      <c r="E96" s="100">
        <v>130176</v>
      </c>
      <c r="F96" s="100">
        <v>143467</v>
      </c>
      <c r="G96" s="100">
        <v>147320</v>
      </c>
      <c r="H96" s="100">
        <v>166075</v>
      </c>
      <c r="I96" s="100">
        <v>186170</v>
      </c>
      <c r="J96" s="100">
        <v>200228</v>
      </c>
      <c r="K96" s="100">
        <v>213401</v>
      </c>
      <c r="L96" s="100">
        <v>241491</v>
      </c>
      <c r="M96" s="100">
        <v>263665</v>
      </c>
      <c r="N96" s="100">
        <v>281655</v>
      </c>
      <c r="O96" s="100">
        <v>293884</v>
      </c>
      <c r="P96" s="100">
        <v>302426</v>
      </c>
      <c r="Q96" s="100">
        <v>311934</v>
      </c>
      <c r="R96" s="100">
        <v>335026</v>
      </c>
      <c r="S96" s="100">
        <v>351079</v>
      </c>
      <c r="T96" s="100">
        <v>367492</v>
      </c>
      <c r="U96" s="100">
        <v>391990</v>
      </c>
      <c r="V96" s="100">
        <v>415799</v>
      </c>
      <c r="W96" s="100">
        <v>444468</v>
      </c>
      <c r="X96" s="100">
        <v>480584</v>
      </c>
      <c r="Y96" s="100">
        <v>507519</v>
      </c>
      <c r="Z96" s="100">
        <v>515321</v>
      </c>
      <c r="AA96" s="100">
        <v>523842</v>
      </c>
      <c r="AB96" s="100">
        <v>534745</v>
      </c>
      <c r="AC96" s="100">
        <v>577476</v>
      </c>
      <c r="AD96" s="100">
        <v>608382</v>
      </c>
      <c r="AE96" s="100">
        <v>635089</v>
      </c>
      <c r="AF96" s="100">
        <v>658046</v>
      </c>
      <c r="AG96" s="100">
        <v>654009</v>
      </c>
      <c r="AH96" s="100">
        <v>631687</v>
      </c>
      <c r="AI96" s="100">
        <v>565788</v>
      </c>
      <c r="AJ96" s="100">
        <v>569501</v>
      </c>
      <c r="AK96" s="100">
        <v>673274</v>
      </c>
      <c r="AL96" s="100">
        <v>735565</v>
      </c>
      <c r="AM96" s="100"/>
      <c r="AN96" s="100">
        <v>765570</v>
      </c>
      <c r="AO96" s="110">
        <v>964400</v>
      </c>
    </row>
    <row r="97" spans="1:43">
      <c r="A97" s="22" t="s">
        <v>230</v>
      </c>
      <c r="B97" s="100">
        <v>18376</v>
      </c>
      <c r="C97" s="100">
        <v>18745</v>
      </c>
      <c r="D97" s="100">
        <v>24329</v>
      </c>
      <c r="E97" s="100">
        <v>40839</v>
      </c>
      <c r="F97" s="100">
        <v>36311</v>
      </c>
      <c r="G97" s="100">
        <v>35300</v>
      </c>
      <c r="H97" s="100">
        <v>37361</v>
      </c>
      <c r="I97" s="100">
        <v>35992</v>
      </c>
      <c r="J97" s="100">
        <v>32919</v>
      </c>
      <c r="K97" s="100">
        <v>32457</v>
      </c>
      <c r="L97" s="100">
        <v>35227</v>
      </c>
      <c r="M97" s="100">
        <v>34386</v>
      </c>
      <c r="N97" s="100">
        <v>35345</v>
      </c>
      <c r="O97" s="100">
        <v>42402</v>
      </c>
      <c r="P97" s="100">
        <v>45569</v>
      </c>
      <c r="Q97" s="100">
        <v>48057</v>
      </c>
      <c r="R97" s="100">
        <v>55225</v>
      </c>
      <c r="S97" s="100">
        <v>57484</v>
      </c>
      <c r="T97" s="100">
        <v>54014</v>
      </c>
      <c r="U97" s="100">
        <v>56924</v>
      </c>
      <c r="V97" s="100">
        <v>57673</v>
      </c>
      <c r="W97" s="100">
        <v>70414</v>
      </c>
      <c r="X97" s="100">
        <v>68865</v>
      </c>
      <c r="Y97" s="100">
        <v>66232</v>
      </c>
      <c r="Z97" s="100">
        <v>66989</v>
      </c>
      <c r="AA97" s="100">
        <v>67524</v>
      </c>
      <c r="AB97" s="100">
        <v>69855</v>
      </c>
      <c r="AC97" s="100">
        <v>73094</v>
      </c>
      <c r="AD97" s="100">
        <v>73961</v>
      </c>
      <c r="AE97" s="100">
        <v>65069</v>
      </c>
      <c r="AF97" s="100">
        <v>67334</v>
      </c>
      <c r="AG97" s="100">
        <v>62483</v>
      </c>
      <c r="AH97" s="100">
        <v>66909</v>
      </c>
      <c r="AI97" s="100">
        <v>72381</v>
      </c>
      <c r="AJ97" s="100">
        <v>79061</v>
      </c>
      <c r="AK97" s="100">
        <v>84007</v>
      </c>
      <c r="AL97" s="100">
        <v>93368</v>
      </c>
      <c r="AM97" s="100"/>
      <c r="AN97" s="100">
        <v>95898</v>
      </c>
      <c r="AO97" s="110">
        <v>126354</v>
      </c>
    </row>
    <row r="98" spans="1:43">
      <c r="A98" s="18" t="s">
        <v>251</v>
      </c>
      <c r="B98" s="100">
        <v>19278</v>
      </c>
      <c r="C98" s="100">
        <v>22101</v>
      </c>
      <c r="D98" s="100">
        <v>26311</v>
      </c>
      <c r="E98" s="100">
        <v>28659</v>
      </c>
      <c r="F98" s="100">
        <v>33006</v>
      </c>
      <c r="G98" s="100">
        <v>30309</v>
      </c>
      <c r="H98" s="100">
        <v>34392</v>
      </c>
      <c r="I98" s="100">
        <v>37020</v>
      </c>
      <c r="J98" s="100">
        <v>40233</v>
      </c>
      <c r="K98" s="100">
        <v>42029</v>
      </c>
      <c r="L98" s="100">
        <v>43987</v>
      </c>
      <c r="M98" s="100">
        <v>48321</v>
      </c>
      <c r="N98" s="100">
        <v>56174</v>
      </c>
      <c r="O98" s="100">
        <v>50657</v>
      </c>
      <c r="P98" s="100">
        <v>55717</v>
      </c>
      <c r="Q98" s="100">
        <v>50778</v>
      </c>
      <c r="R98" s="100">
        <v>58427</v>
      </c>
      <c r="S98" s="100">
        <v>62585</v>
      </c>
      <c r="T98" s="100">
        <v>61384</v>
      </c>
      <c r="U98" s="100">
        <v>63178</v>
      </c>
      <c r="V98" s="100">
        <v>74961</v>
      </c>
      <c r="W98" s="100">
        <v>81045</v>
      </c>
      <c r="X98" s="100">
        <v>91723</v>
      </c>
      <c r="Y98" s="100">
        <v>85469</v>
      </c>
      <c r="Z98" s="100">
        <v>78998</v>
      </c>
      <c r="AA98" s="100">
        <v>76335</v>
      </c>
      <c r="AB98" s="100">
        <v>78522</v>
      </c>
      <c r="AC98" s="100">
        <v>80888</v>
      </c>
      <c r="AD98" s="100">
        <v>97264</v>
      </c>
      <c r="AE98" s="100">
        <v>99594</v>
      </c>
      <c r="AF98" s="100">
        <v>106409</v>
      </c>
      <c r="AG98" s="100">
        <v>98052</v>
      </c>
      <c r="AH98" s="100">
        <v>140997</v>
      </c>
      <c r="AI98" s="100">
        <v>139735</v>
      </c>
      <c r="AJ98" s="100">
        <v>151118</v>
      </c>
      <c r="AK98" s="100">
        <v>153365</v>
      </c>
      <c r="AL98" s="100">
        <v>189362</v>
      </c>
      <c r="AM98" s="100"/>
      <c r="AN98" s="100">
        <v>195398</v>
      </c>
      <c r="AO98" s="110">
        <v>242735</v>
      </c>
    </row>
    <row r="99" spans="1:43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82"/>
      <c r="AF99" s="82"/>
      <c r="AG99" s="82"/>
      <c r="AH99" s="82"/>
      <c r="AI99" s="82"/>
      <c r="AJ99" s="81"/>
      <c r="AK99" s="82"/>
    </row>
    <row r="100" spans="1:43" ht="16">
      <c r="A100" s="24" t="s">
        <v>163</v>
      </c>
      <c r="B100" s="111">
        <v>120967</v>
      </c>
      <c r="C100" s="111">
        <v>138939</v>
      </c>
      <c r="D100" s="111">
        <v>157803</v>
      </c>
      <c r="E100" s="111">
        <v>182720</v>
      </c>
      <c r="F100" s="111">
        <v>201498</v>
      </c>
      <c r="G100" s="111">
        <v>208994</v>
      </c>
      <c r="H100" s="111">
        <v>239376</v>
      </c>
      <c r="I100" s="111">
        <v>265163</v>
      </c>
      <c r="J100" s="111">
        <v>283901</v>
      </c>
      <c r="K100" s="111">
        <v>303318</v>
      </c>
      <c r="L100" s="111">
        <v>334335</v>
      </c>
      <c r="M100" s="111">
        <v>359416</v>
      </c>
      <c r="N100" s="111">
        <v>380047</v>
      </c>
      <c r="O100" s="111">
        <v>396015</v>
      </c>
      <c r="P100" s="111">
        <v>413688</v>
      </c>
      <c r="Q100" s="111">
        <v>428299</v>
      </c>
      <c r="R100" s="111">
        <v>461475</v>
      </c>
      <c r="S100" s="111">
        <v>484473</v>
      </c>
      <c r="T100" s="111">
        <v>509414</v>
      </c>
      <c r="U100" s="111">
        <v>539371</v>
      </c>
      <c r="V100" s="111">
        <v>571831</v>
      </c>
      <c r="W100" s="111">
        <v>611833</v>
      </c>
      <c r="X100" s="111">
        <v>652852</v>
      </c>
      <c r="Y100" s="111">
        <v>693967</v>
      </c>
      <c r="Z100" s="111">
        <v>700760</v>
      </c>
      <c r="AA100" s="111">
        <v>712978</v>
      </c>
      <c r="AB100" s="111">
        <v>733407</v>
      </c>
      <c r="AC100" s="111">
        <v>794125</v>
      </c>
      <c r="AD100" s="111">
        <v>837821</v>
      </c>
      <c r="AE100" s="111">
        <v>869607</v>
      </c>
      <c r="AF100" s="111">
        <v>900155</v>
      </c>
      <c r="AG100" s="111">
        <v>890917</v>
      </c>
      <c r="AH100" s="111">
        <v>864814</v>
      </c>
      <c r="AI100" s="111">
        <v>818792</v>
      </c>
      <c r="AJ100" s="111">
        <v>845314</v>
      </c>
      <c r="AK100" s="111">
        <v>947820</v>
      </c>
      <c r="AL100" s="111">
        <v>1023458</v>
      </c>
      <c r="AM100" s="97"/>
      <c r="AN100" s="97">
        <v>1065012</v>
      </c>
      <c r="AO100" s="97">
        <v>1332212</v>
      </c>
    </row>
    <row r="101" spans="1:43">
      <c r="A101" s="25"/>
      <c r="B101" s="25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112"/>
      <c r="AF101" s="112"/>
      <c r="AG101" s="112"/>
      <c r="AH101" s="112"/>
      <c r="AI101" s="112"/>
      <c r="AJ101" s="80"/>
      <c r="AK101" s="112"/>
      <c r="AL101" s="1"/>
    </row>
    <row r="102" spans="1:43" ht="16">
      <c r="A102" s="22" t="s">
        <v>164</v>
      </c>
      <c r="B102" s="111">
        <v>103881</v>
      </c>
      <c r="C102" s="111">
        <v>120058</v>
      </c>
      <c r="D102" s="111">
        <v>138748</v>
      </c>
      <c r="E102" s="111">
        <v>162973</v>
      </c>
      <c r="F102" s="111">
        <v>180686</v>
      </c>
      <c r="G102" s="111">
        <v>185766</v>
      </c>
      <c r="H102" s="111">
        <v>209658</v>
      </c>
      <c r="I102" s="111">
        <v>234646</v>
      </c>
      <c r="J102" s="111">
        <v>255062</v>
      </c>
      <c r="K102" s="111">
        <v>273028</v>
      </c>
      <c r="L102" s="111">
        <v>305093</v>
      </c>
      <c r="M102" s="111">
        <v>332858</v>
      </c>
      <c r="N102" s="111">
        <v>353891</v>
      </c>
      <c r="O102" s="111">
        <v>370526</v>
      </c>
      <c r="P102" s="111">
        <v>385490</v>
      </c>
      <c r="Q102" s="111">
        <v>396938</v>
      </c>
      <c r="R102" s="111">
        <v>428810</v>
      </c>
      <c r="S102" s="111">
        <v>451045</v>
      </c>
      <c r="T102" s="111">
        <v>476361</v>
      </c>
      <c r="U102" s="111">
        <v>506751</v>
      </c>
      <c r="V102" s="111">
        <v>540014</v>
      </c>
      <c r="W102" s="111">
        <v>580880</v>
      </c>
      <c r="X102" s="111">
        <v>620451</v>
      </c>
      <c r="Y102" s="111">
        <v>661442</v>
      </c>
      <c r="Z102" s="111">
        <v>668547</v>
      </c>
      <c r="AA102" s="111">
        <v>674981</v>
      </c>
      <c r="AB102" s="111">
        <v>689360</v>
      </c>
      <c r="AC102" s="111">
        <v>747664</v>
      </c>
      <c r="AD102" s="111">
        <v>790043</v>
      </c>
      <c r="AE102" s="111">
        <v>824258</v>
      </c>
      <c r="AF102" s="111">
        <v>856459</v>
      </c>
      <c r="AG102" s="111">
        <v>848885</v>
      </c>
      <c r="AH102" s="111">
        <v>815894</v>
      </c>
      <c r="AI102" s="111">
        <v>758516</v>
      </c>
      <c r="AJ102" s="111">
        <v>774927</v>
      </c>
      <c r="AK102" s="111">
        <v>887445</v>
      </c>
      <c r="AL102" s="111">
        <v>965029</v>
      </c>
      <c r="AM102" s="97"/>
      <c r="AN102" s="97">
        <v>1005001</v>
      </c>
      <c r="AO102" s="97">
        <v>1269297</v>
      </c>
      <c r="AP102" s="106"/>
      <c r="AQ102" s="106"/>
    </row>
    <row r="103" spans="1:43">
      <c r="A103" s="22" t="s">
        <v>291</v>
      </c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J103" s="83"/>
    </row>
    <row r="104" spans="1:43">
      <c r="A104" s="22" t="s">
        <v>429</v>
      </c>
      <c r="B104" s="100">
        <v>73141</v>
      </c>
      <c r="C104" s="100">
        <v>83410</v>
      </c>
      <c r="D104" s="100">
        <v>96581</v>
      </c>
      <c r="E104" s="100">
        <v>117757</v>
      </c>
      <c r="F104" s="100">
        <v>122840</v>
      </c>
      <c r="G104" s="100">
        <v>128972</v>
      </c>
      <c r="H104" s="100">
        <v>150312</v>
      </c>
      <c r="I104" s="100">
        <v>169822</v>
      </c>
      <c r="J104" s="100">
        <v>182518</v>
      </c>
      <c r="K104" s="100">
        <v>194541</v>
      </c>
      <c r="L104" s="100">
        <v>220337</v>
      </c>
      <c r="M104" s="100">
        <v>240595</v>
      </c>
      <c r="N104" s="100">
        <v>255031</v>
      </c>
      <c r="O104" s="100">
        <v>265502</v>
      </c>
      <c r="P104" s="100">
        <v>273136</v>
      </c>
      <c r="Q104" s="100">
        <v>281735</v>
      </c>
      <c r="R104" s="100">
        <v>302607</v>
      </c>
      <c r="S104" s="100">
        <v>284091</v>
      </c>
      <c r="T104" s="100">
        <v>311869</v>
      </c>
      <c r="U104" s="100">
        <v>336729</v>
      </c>
      <c r="V104" s="100">
        <v>358784</v>
      </c>
      <c r="W104" s="100">
        <v>383559</v>
      </c>
      <c r="X104" s="100">
        <v>411677</v>
      </c>
      <c r="Y104" s="100">
        <v>434057</v>
      </c>
      <c r="Z104" s="100">
        <v>440541</v>
      </c>
      <c r="AA104" s="100">
        <v>447806</v>
      </c>
      <c r="AB104" s="100">
        <v>457120</v>
      </c>
      <c r="AC104" s="100">
        <v>493646</v>
      </c>
      <c r="AD104" s="100">
        <v>520069</v>
      </c>
      <c r="AE104" s="100">
        <v>542901</v>
      </c>
      <c r="AF104" s="100">
        <v>562519</v>
      </c>
      <c r="AG104" s="100">
        <v>559067</v>
      </c>
      <c r="AH104" s="100">
        <v>539996</v>
      </c>
      <c r="AI104" s="100">
        <v>483683</v>
      </c>
      <c r="AJ104" s="100">
        <v>486783</v>
      </c>
      <c r="AK104" s="100">
        <v>575555</v>
      </c>
      <c r="AL104" s="100">
        <v>628792</v>
      </c>
      <c r="AM104" s="100"/>
      <c r="AN104" s="100">
        <v>654447</v>
      </c>
      <c r="AO104" s="100">
        <v>754832</v>
      </c>
    </row>
    <row r="105" spans="1:43">
      <c r="A105" s="22" t="s">
        <v>345</v>
      </c>
      <c r="B105" s="100">
        <v>12250</v>
      </c>
      <c r="C105" s="100">
        <v>14584</v>
      </c>
      <c r="D105" s="100">
        <v>16628</v>
      </c>
      <c r="E105" s="100">
        <v>12418</v>
      </c>
      <c r="F105" s="100">
        <v>20626</v>
      </c>
      <c r="G105" s="100">
        <v>18348</v>
      </c>
      <c r="H105" s="100">
        <v>15763</v>
      </c>
      <c r="I105" s="100">
        <v>16348</v>
      </c>
      <c r="J105" s="100">
        <v>17711</v>
      </c>
      <c r="K105" s="100">
        <v>18860</v>
      </c>
      <c r="L105" s="100">
        <v>21154</v>
      </c>
      <c r="M105" s="100">
        <v>23071</v>
      </c>
      <c r="N105" s="100">
        <v>26625</v>
      </c>
      <c r="O105" s="100">
        <v>28382</v>
      </c>
      <c r="P105" s="100">
        <v>29289</v>
      </c>
      <c r="Q105" s="100">
        <v>30199</v>
      </c>
      <c r="R105" s="100">
        <v>32419</v>
      </c>
      <c r="S105" s="100">
        <v>66988</v>
      </c>
      <c r="T105" s="100">
        <v>55623</v>
      </c>
      <c r="U105" s="100">
        <v>55261</v>
      </c>
      <c r="V105" s="100">
        <v>57015</v>
      </c>
      <c r="W105" s="100">
        <v>60909</v>
      </c>
      <c r="X105" s="100">
        <v>68907</v>
      </c>
      <c r="Y105" s="100">
        <v>73462</v>
      </c>
      <c r="Z105" s="100">
        <v>74780</v>
      </c>
      <c r="AA105" s="100">
        <v>76036</v>
      </c>
      <c r="AB105" s="100">
        <v>77625</v>
      </c>
      <c r="AC105" s="100">
        <v>83830</v>
      </c>
      <c r="AD105" s="100">
        <v>88313</v>
      </c>
      <c r="AE105" s="100">
        <v>92188</v>
      </c>
      <c r="AF105" s="100">
        <v>95527</v>
      </c>
      <c r="AG105" s="100">
        <v>94942</v>
      </c>
      <c r="AH105" s="100">
        <v>91691</v>
      </c>
      <c r="AI105" s="100">
        <v>82105</v>
      </c>
      <c r="AJ105" s="100">
        <v>82718</v>
      </c>
      <c r="AK105" s="100">
        <v>97719</v>
      </c>
      <c r="AL105" s="100">
        <v>106773</v>
      </c>
      <c r="AM105" s="100"/>
      <c r="AN105" s="100">
        <v>111123</v>
      </c>
      <c r="AO105" s="100">
        <v>209568</v>
      </c>
    </row>
    <row r="106" spans="1:43">
      <c r="A106" s="22" t="s">
        <v>318</v>
      </c>
      <c r="B106" s="100">
        <v>16668</v>
      </c>
      <c r="C106" s="100">
        <v>19874</v>
      </c>
      <c r="D106" s="100">
        <v>23217</v>
      </c>
      <c r="E106" s="100">
        <v>30340</v>
      </c>
      <c r="F106" s="100">
        <v>34301</v>
      </c>
      <c r="G106" s="100">
        <v>35641</v>
      </c>
      <c r="H106" s="100">
        <v>40262</v>
      </c>
      <c r="I106" s="100">
        <v>44871</v>
      </c>
      <c r="J106" s="100">
        <v>51335</v>
      </c>
      <c r="K106" s="100">
        <v>55992</v>
      </c>
      <c r="L106" s="100">
        <v>59859</v>
      </c>
      <c r="M106" s="100">
        <v>65396</v>
      </c>
      <c r="N106" s="100">
        <v>68556</v>
      </c>
      <c r="O106" s="100">
        <v>72842</v>
      </c>
      <c r="P106" s="100">
        <v>79108</v>
      </c>
      <c r="Q106" s="100">
        <v>81224</v>
      </c>
      <c r="R106" s="100">
        <v>90062</v>
      </c>
      <c r="S106" s="100">
        <v>96024</v>
      </c>
      <c r="T106" s="100">
        <v>104997</v>
      </c>
      <c r="U106" s="100">
        <v>110710</v>
      </c>
      <c r="V106" s="100">
        <v>119863</v>
      </c>
      <c r="W106" s="100">
        <v>132268</v>
      </c>
      <c r="X106" s="100">
        <v>135529</v>
      </c>
      <c r="Y106" s="100">
        <v>149651</v>
      </c>
      <c r="Z106" s="100">
        <v>149049</v>
      </c>
      <c r="AA106" s="100">
        <v>147186</v>
      </c>
      <c r="AB106" s="100">
        <v>150589</v>
      </c>
      <c r="AC106" s="100">
        <v>166068</v>
      </c>
      <c r="AD106" s="100">
        <v>177429</v>
      </c>
      <c r="AE106" s="100">
        <v>184908</v>
      </c>
      <c r="AF106" s="100">
        <v>193980</v>
      </c>
      <c r="AG106" s="100">
        <v>190663</v>
      </c>
      <c r="AH106" s="100">
        <v>180068</v>
      </c>
      <c r="AI106" s="100">
        <v>188490</v>
      </c>
      <c r="AJ106" s="100">
        <v>201143</v>
      </c>
      <c r="AK106" s="100">
        <v>209270</v>
      </c>
      <c r="AL106" s="100">
        <v>224107</v>
      </c>
      <c r="AM106" s="100"/>
      <c r="AN106" s="100">
        <v>233858</v>
      </c>
      <c r="AO106" s="100">
        <v>298488</v>
      </c>
    </row>
    <row r="107" spans="1:43">
      <c r="A107" s="22" t="s">
        <v>319</v>
      </c>
      <c r="B107" s="100">
        <v>1822</v>
      </c>
      <c r="C107" s="100">
        <v>2190</v>
      </c>
      <c r="D107" s="100">
        <v>2323</v>
      </c>
      <c r="E107" s="100">
        <v>2457</v>
      </c>
      <c r="F107" s="100">
        <v>2917</v>
      </c>
      <c r="G107" s="100">
        <v>2805</v>
      </c>
      <c r="H107" s="100">
        <v>3321</v>
      </c>
      <c r="I107" s="100">
        <v>2213</v>
      </c>
      <c r="J107" s="100">
        <v>2103</v>
      </c>
      <c r="K107" s="100">
        <v>2220</v>
      </c>
      <c r="L107" s="100">
        <v>2326</v>
      </c>
      <c r="M107" s="100">
        <v>2391</v>
      </c>
      <c r="N107" s="100">
        <v>2292</v>
      </c>
      <c r="O107" s="100">
        <v>2371</v>
      </c>
      <c r="P107" s="100">
        <v>2449</v>
      </c>
      <c r="Q107" s="100">
        <v>2367</v>
      </c>
      <c r="R107" s="100">
        <v>2323</v>
      </c>
      <c r="S107" s="100">
        <v>2424</v>
      </c>
      <c r="T107" s="100">
        <v>2362</v>
      </c>
      <c r="U107" s="100">
        <v>2440</v>
      </c>
      <c r="V107" s="100">
        <v>2583</v>
      </c>
      <c r="W107" s="100">
        <v>2629</v>
      </c>
      <c r="X107" s="100">
        <v>2688</v>
      </c>
      <c r="Y107" s="100">
        <v>2658</v>
      </c>
      <c r="Z107" s="100">
        <v>2525</v>
      </c>
      <c r="AA107" s="100">
        <v>2333</v>
      </c>
      <c r="AB107" s="100">
        <v>2297</v>
      </c>
      <c r="AC107" s="100">
        <v>2284</v>
      </c>
      <c r="AD107" s="100">
        <v>2338</v>
      </c>
      <c r="AE107" s="100">
        <v>2309</v>
      </c>
      <c r="AF107" s="100">
        <v>2404</v>
      </c>
      <c r="AG107" s="100">
        <v>2301</v>
      </c>
      <c r="AH107" s="100">
        <v>2285</v>
      </c>
      <c r="AI107" s="100">
        <v>2415</v>
      </c>
      <c r="AJ107" s="100">
        <v>2519</v>
      </c>
      <c r="AK107" s="100">
        <v>2791</v>
      </c>
      <c r="AL107" s="100">
        <v>3032</v>
      </c>
    </row>
    <row r="108" spans="1:43">
      <c r="A108" s="22" t="s">
        <v>320</v>
      </c>
      <c r="B108" s="100" t="s">
        <v>214</v>
      </c>
      <c r="C108" s="100" t="s">
        <v>214</v>
      </c>
      <c r="D108" s="100" t="s">
        <v>214</v>
      </c>
      <c r="E108" s="100" t="s">
        <v>214</v>
      </c>
      <c r="F108" s="100" t="s">
        <v>214</v>
      </c>
      <c r="G108" s="100" t="s">
        <v>214</v>
      </c>
      <c r="H108" s="100" t="s">
        <v>214</v>
      </c>
      <c r="I108" s="100">
        <v>1391</v>
      </c>
      <c r="J108" s="100">
        <v>1395</v>
      </c>
      <c r="K108" s="100">
        <v>1414</v>
      </c>
      <c r="L108" s="100">
        <v>1417</v>
      </c>
      <c r="M108" s="100">
        <v>1407</v>
      </c>
      <c r="N108" s="100">
        <v>1387</v>
      </c>
      <c r="O108" s="100">
        <v>1428</v>
      </c>
      <c r="P108" s="100">
        <v>1508</v>
      </c>
      <c r="Q108" s="100">
        <v>1414</v>
      </c>
      <c r="R108" s="100">
        <v>1399</v>
      </c>
      <c r="S108" s="100">
        <v>1518</v>
      </c>
      <c r="T108" s="100">
        <v>1510</v>
      </c>
      <c r="U108" s="100">
        <v>1611</v>
      </c>
      <c r="V108" s="100">
        <v>1769</v>
      </c>
      <c r="W108" s="100">
        <v>1515</v>
      </c>
      <c r="X108" s="100">
        <v>1650</v>
      </c>
      <c r="Y108" s="100">
        <v>1614</v>
      </c>
      <c r="Z108" s="100">
        <v>1652</v>
      </c>
      <c r="AA108" s="100">
        <v>1620</v>
      </c>
      <c r="AB108" s="100">
        <v>1729</v>
      </c>
      <c r="AC108" s="100">
        <v>1836</v>
      </c>
      <c r="AD108" s="100">
        <v>1894</v>
      </c>
      <c r="AE108" s="100">
        <v>1952</v>
      </c>
      <c r="AF108" s="100">
        <v>2029</v>
      </c>
      <c r="AG108" s="100">
        <v>1912</v>
      </c>
      <c r="AH108" s="100">
        <v>1854</v>
      </c>
      <c r="AI108" s="100">
        <v>1823</v>
      </c>
      <c r="AJ108" s="100">
        <v>1764</v>
      </c>
      <c r="AK108" s="100">
        <v>2110</v>
      </c>
      <c r="AL108" s="100">
        <v>2325</v>
      </c>
    </row>
    <row r="109" spans="1:43">
      <c r="A109" s="27"/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</row>
    <row r="110" spans="1:43">
      <c r="A110" s="27"/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</row>
    <row r="111" spans="1:43">
      <c r="A111" s="22" t="s">
        <v>402</v>
      </c>
      <c r="B111" s="97">
        <v>13850</v>
      </c>
      <c r="C111" s="97">
        <v>15387</v>
      </c>
      <c r="D111" s="97">
        <v>15336</v>
      </c>
      <c r="E111" s="97">
        <v>15763</v>
      </c>
      <c r="F111" s="97">
        <v>16600</v>
      </c>
      <c r="G111" s="97">
        <v>18799</v>
      </c>
      <c r="H111" s="97">
        <v>25138</v>
      </c>
      <c r="I111" s="97">
        <v>25758</v>
      </c>
      <c r="J111" s="97">
        <v>24098</v>
      </c>
      <c r="K111" s="97">
        <v>25575</v>
      </c>
      <c r="L111" s="97">
        <v>24584</v>
      </c>
      <c r="M111" s="97">
        <v>22011</v>
      </c>
      <c r="N111" s="97">
        <v>21635</v>
      </c>
      <c r="O111" s="97">
        <v>20922</v>
      </c>
      <c r="P111" s="97">
        <v>23410</v>
      </c>
      <c r="Q111" s="97">
        <v>26556</v>
      </c>
      <c r="R111" s="97">
        <v>28004</v>
      </c>
      <c r="S111" s="97">
        <v>28878</v>
      </c>
      <c r="T111" s="97">
        <v>28584</v>
      </c>
      <c r="U111" s="97">
        <v>28202</v>
      </c>
      <c r="V111" s="97">
        <v>27484</v>
      </c>
      <c r="W111" s="97">
        <v>26480</v>
      </c>
      <c r="X111" s="97">
        <v>27640</v>
      </c>
      <c r="Y111" s="97">
        <v>27812</v>
      </c>
      <c r="Z111" s="97">
        <v>27619</v>
      </c>
      <c r="AA111" s="97">
        <v>33366</v>
      </c>
      <c r="AB111" s="97">
        <v>39453</v>
      </c>
      <c r="AC111" s="97">
        <v>42002</v>
      </c>
      <c r="AD111" s="97">
        <v>43420</v>
      </c>
      <c r="AE111" s="97">
        <v>41091</v>
      </c>
      <c r="AF111" s="97">
        <v>39527</v>
      </c>
      <c r="AG111" s="97">
        <v>37889</v>
      </c>
      <c r="AH111" s="97">
        <v>44823</v>
      </c>
      <c r="AI111" s="97">
        <v>56241</v>
      </c>
      <c r="AJ111" s="97">
        <v>66647</v>
      </c>
      <c r="AK111" s="97">
        <v>56811</v>
      </c>
      <c r="AL111" s="97">
        <v>54957</v>
      </c>
    </row>
    <row r="112" spans="1:43">
      <c r="A112" s="22" t="s">
        <v>346</v>
      </c>
      <c r="B112" s="100">
        <v>13850</v>
      </c>
      <c r="C112" s="100">
        <v>15387</v>
      </c>
      <c r="D112" s="100">
        <v>15336</v>
      </c>
      <c r="E112" s="100">
        <v>15763</v>
      </c>
      <c r="F112" s="100">
        <v>16600</v>
      </c>
      <c r="G112" s="100">
        <v>18799</v>
      </c>
      <c r="H112" s="100">
        <v>25138</v>
      </c>
      <c r="I112" s="100">
        <v>25758</v>
      </c>
      <c r="J112" s="100">
        <v>24098</v>
      </c>
      <c r="K112" s="100">
        <v>25575</v>
      </c>
      <c r="L112" s="100">
        <v>24584</v>
      </c>
      <c r="M112" s="100">
        <v>22011</v>
      </c>
      <c r="N112" s="100">
        <v>21635</v>
      </c>
      <c r="O112" s="100">
        <v>20922</v>
      </c>
      <c r="P112" s="100">
        <v>23410</v>
      </c>
      <c r="Q112" s="100">
        <v>26556</v>
      </c>
      <c r="R112" s="100">
        <v>28004</v>
      </c>
      <c r="S112" s="100">
        <v>28878</v>
      </c>
      <c r="T112" s="100">
        <v>28584</v>
      </c>
      <c r="U112" s="100">
        <v>28202</v>
      </c>
      <c r="V112" s="100">
        <v>27484</v>
      </c>
      <c r="W112" s="100">
        <v>26480</v>
      </c>
      <c r="X112" s="100">
        <v>27640</v>
      </c>
      <c r="Y112" s="100">
        <v>27812</v>
      </c>
      <c r="Z112" s="100">
        <v>27619</v>
      </c>
      <c r="AA112" s="100">
        <v>33366</v>
      </c>
      <c r="AB112" s="100">
        <v>39453</v>
      </c>
      <c r="AC112" s="100">
        <v>42002</v>
      </c>
      <c r="AD112" s="100">
        <v>43420</v>
      </c>
      <c r="AE112" s="100">
        <v>41091</v>
      </c>
      <c r="AF112" s="100">
        <v>39527</v>
      </c>
      <c r="AG112" s="100">
        <v>37889</v>
      </c>
      <c r="AH112" s="100">
        <v>44823</v>
      </c>
      <c r="AI112" s="100">
        <v>56241</v>
      </c>
      <c r="AJ112" s="100">
        <v>66647</v>
      </c>
      <c r="AK112" s="100">
        <v>56811</v>
      </c>
      <c r="AL112" s="100">
        <v>54957</v>
      </c>
      <c r="AM112" s="100"/>
      <c r="AN112" s="100">
        <v>56351</v>
      </c>
      <c r="AO112" s="100">
        <v>57839</v>
      </c>
    </row>
    <row r="113" spans="1:41">
      <c r="A113" s="22" t="s">
        <v>431</v>
      </c>
      <c r="B113" s="23">
        <v>0</v>
      </c>
      <c r="C113" s="23">
        <v>0</v>
      </c>
      <c r="D113" s="23">
        <v>0</v>
      </c>
      <c r="E113" s="23">
        <v>0</v>
      </c>
      <c r="F113" s="23">
        <v>0</v>
      </c>
      <c r="G113" s="23">
        <v>0</v>
      </c>
      <c r="H113" s="23">
        <v>0</v>
      </c>
      <c r="I113" s="23">
        <v>0</v>
      </c>
      <c r="J113" s="23">
        <v>0</v>
      </c>
      <c r="K113" s="23">
        <v>0</v>
      </c>
      <c r="L113" s="23">
        <v>0</v>
      </c>
      <c r="M113" s="23">
        <v>0</v>
      </c>
      <c r="N113" s="19">
        <v>0</v>
      </c>
      <c r="O113" s="19">
        <v>0</v>
      </c>
      <c r="P113" s="19">
        <v>0</v>
      </c>
      <c r="Q113" s="19">
        <v>0</v>
      </c>
      <c r="R113" s="19">
        <v>0</v>
      </c>
      <c r="S113" s="19">
        <v>0</v>
      </c>
      <c r="T113" s="19">
        <v>0</v>
      </c>
      <c r="U113" s="19">
        <v>0</v>
      </c>
      <c r="V113" s="19">
        <v>0</v>
      </c>
      <c r="W113" s="19">
        <v>0</v>
      </c>
      <c r="X113" s="19">
        <v>0</v>
      </c>
      <c r="Y113" s="19">
        <v>0</v>
      </c>
      <c r="Z113" s="19">
        <v>0</v>
      </c>
      <c r="AA113" s="19">
        <v>0</v>
      </c>
      <c r="AB113" s="19">
        <v>0</v>
      </c>
      <c r="AC113" s="19">
        <v>0</v>
      </c>
      <c r="AD113" s="19">
        <v>0</v>
      </c>
    </row>
    <row r="114" spans="1:41">
      <c r="A114" s="27"/>
      <c r="B114" s="27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</row>
    <row r="115" spans="1:41">
      <c r="A115" s="22" t="s">
        <v>321</v>
      </c>
      <c r="B115" s="97">
        <v>3237</v>
      </c>
      <c r="C115" s="97">
        <v>3494</v>
      </c>
      <c r="D115" s="97">
        <v>3719</v>
      </c>
      <c r="E115" s="97">
        <v>3984</v>
      </c>
      <c r="F115" s="97">
        <v>4212</v>
      </c>
      <c r="G115" s="97">
        <v>4429</v>
      </c>
      <c r="H115" s="97">
        <v>4580</v>
      </c>
      <c r="I115" s="97">
        <v>4759</v>
      </c>
      <c r="J115" s="97">
        <v>4742</v>
      </c>
      <c r="K115" s="97">
        <v>4715</v>
      </c>
      <c r="L115" s="97">
        <v>4658</v>
      </c>
      <c r="M115" s="97">
        <v>4546</v>
      </c>
      <c r="N115" s="97">
        <v>4522</v>
      </c>
      <c r="O115" s="97">
        <v>4568</v>
      </c>
      <c r="P115" s="97">
        <v>4788</v>
      </c>
      <c r="Q115" s="97">
        <v>4805</v>
      </c>
      <c r="R115" s="97">
        <v>4661</v>
      </c>
      <c r="S115" s="97">
        <v>4550</v>
      </c>
      <c r="T115" s="97">
        <v>4469</v>
      </c>
      <c r="U115" s="97">
        <v>4418</v>
      </c>
      <c r="V115" s="97">
        <v>4333</v>
      </c>
      <c r="W115" s="97">
        <v>4473</v>
      </c>
      <c r="X115" s="97">
        <v>4761</v>
      </c>
      <c r="Y115" s="97">
        <v>4713</v>
      </c>
      <c r="Z115" s="97">
        <v>4594</v>
      </c>
      <c r="AA115" s="97">
        <v>4631</v>
      </c>
      <c r="AB115" s="97">
        <v>4594</v>
      </c>
      <c r="AC115" s="97">
        <v>4459</v>
      </c>
      <c r="AD115" s="97">
        <v>4358</v>
      </c>
      <c r="AE115" s="97">
        <v>4258</v>
      </c>
      <c r="AF115" s="97">
        <v>4169</v>
      </c>
      <c r="AG115" s="97">
        <v>4143</v>
      </c>
      <c r="AH115" s="97">
        <v>4097</v>
      </c>
      <c r="AI115" s="97">
        <v>4035</v>
      </c>
      <c r="AJ115" s="97">
        <v>3740</v>
      </c>
      <c r="AK115" s="97">
        <v>3564</v>
      </c>
      <c r="AL115" s="97">
        <v>3472</v>
      </c>
      <c r="AM115" s="97"/>
      <c r="AN115" s="97">
        <v>3660</v>
      </c>
      <c r="AO115" s="97">
        <v>5076</v>
      </c>
    </row>
    <row r="116" spans="1:41">
      <c r="A116" s="22" t="s">
        <v>424</v>
      </c>
      <c r="B116" s="100">
        <v>3174</v>
      </c>
      <c r="C116" s="100">
        <v>3428</v>
      </c>
      <c r="D116" s="100">
        <v>3660</v>
      </c>
      <c r="E116" s="100">
        <v>3908</v>
      </c>
      <c r="F116" s="100">
        <v>4140</v>
      </c>
      <c r="G116" s="100">
        <v>4351</v>
      </c>
      <c r="H116" s="100">
        <v>4494</v>
      </c>
      <c r="I116" s="100">
        <v>4672</v>
      </c>
      <c r="J116" s="100">
        <v>4645</v>
      </c>
      <c r="K116" s="100">
        <v>4613</v>
      </c>
      <c r="L116" s="100">
        <v>4537</v>
      </c>
      <c r="M116" s="100">
        <v>4428</v>
      </c>
      <c r="N116" s="100">
        <v>4405</v>
      </c>
      <c r="O116" s="100">
        <v>4459</v>
      </c>
      <c r="P116" s="100">
        <v>4683</v>
      </c>
      <c r="Q116" s="100">
        <v>4709</v>
      </c>
      <c r="R116" s="100">
        <v>4563</v>
      </c>
      <c r="S116" s="100">
        <v>4461</v>
      </c>
      <c r="T116" s="100">
        <v>4389</v>
      </c>
      <c r="U116" s="100">
        <v>4344</v>
      </c>
      <c r="V116" s="100">
        <v>4259</v>
      </c>
      <c r="W116" s="100">
        <v>4400</v>
      </c>
      <c r="X116" s="100">
        <v>4691</v>
      </c>
      <c r="Y116" s="100">
        <v>4647</v>
      </c>
      <c r="Z116" s="100">
        <v>4533</v>
      </c>
      <c r="AA116" s="100">
        <v>4578</v>
      </c>
      <c r="AB116" s="100">
        <v>4543</v>
      </c>
      <c r="AC116" s="100">
        <v>4409</v>
      </c>
      <c r="AD116" s="100">
        <v>4308</v>
      </c>
      <c r="AE116" s="100">
        <v>4207</v>
      </c>
      <c r="AF116" s="100">
        <v>4125</v>
      </c>
      <c r="AG116" s="100">
        <v>4105</v>
      </c>
      <c r="AH116" s="100">
        <v>4062</v>
      </c>
      <c r="AI116" s="100">
        <v>4005</v>
      </c>
      <c r="AJ116" s="100">
        <v>3712</v>
      </c>
      <c r="AK116" s="100">
        <v>3538</v>
      </c>
      <c r="AL116" s="100">
        <v>3446</v>
      </c>
      <c r="AM116" s="100"/>
      <c r="AN116" s="100">
        <v>3635</v>
      </c>
      <c r="AO116" s="100">
        <v>5055</v>
      </c>
    </row>
    <row r="117" spans="1:41">
      <c r="A117" s="22" t="s">
        <v>322</v>
      </c>
      <c r="B117" s="100">
        <v>62</v>
      </c>
      <c r="C117" s="100">
        <v>66</v>
      </c>
      <c r="D117" s="100">
        <v>59</v>
      </c>
      <c r="E117" s="100">
        <v>76</v>
      </c>
      <c r="F117" s="100">
        <v>72</v>
      </c>
      <c r="G117" s="100">
        <v>78</v>
      </c>
      <c r="H117" s="100">
        <v>86</v>
      </c>
      <c r="I117" s="100">
        <v>87</v>
      </c>
      <c r="J117" s="100">
        <v>96</v>
      </c>
      <c r="K117" s="100">
        <v>102</v>
      </c>
      <c r="L117" s="100">
        <v>122</v>
      </c>
      <c r="M117" s="100">
        <v>119</v>
      </c>
      <c r="N117" s="100">
        <v>117</v>
      </c>
      <c r="O117" s="100">
        <v>108</v>
      </c>
      <c r="P117" s="100">
        <v>105</v>
      </c>
      <c r="Q117" s="100">
        <v>96</v>
      </c>
      <c r="R117" s="100">
        <v>98</v>
      </c>
      <c r="S117" s="100">
        <v>89</v>
      </c>
      <c r="T117" s="100">
        <v>80</v>
      </c>
      <c r="U117" s="100">
        <v>74</v>
      </c>
      <c r="V117" s="100">
        <v>74</v>
      </c>
      <c r="W117" s="100">
        <v>73</v>
      </c>
      <c r="X117" s="100">
        <v>70</v>
      </c>
      <c r="Y117" s="100">
        <v>66</v>
      </c>
      <c r="Z117" s="100">
        <v>61</v>
      </c>
      <c r="AA117" s="100">
        <v>53</v>
      </c>
      <c r="AB117" s="100">
        <v>51</v>
      </c>
      <c r="AC117" s="100">
        <v>50</v>
      </c>
      <c r="AD117" s="100">
        <v>50</v>
      </c>
      <c r="AE117" s="100">
        <v>51</v>
      </c>
      <c r="AF117" s="100">
        <v>44</v>
      </c>
      <c r="AG117" s="100">
        <v>38</v>
      </c>
      <c r="AH117" s="100">
        <v>35</v>
      </c>
      <c r="AI117" s="100">
        <v>30</v>
      </c>
      <c r="AJ117" s="100">
        <v>28</v>
      </c>
      <c r="AK117" s="100">
        <v>26</v>
      </c>
      <c r="AL117" s="100">
        <v>26</v>
      </c>
      <c r="AM117" s="100"/>
      <c r="AN117" s="100">
        <v>25</v>
      </c>
      <c r="AO117" s="100">
        <v>21</v>
      </c>
    </row>
    <row r="118" spans="1:41">
      <c r="A118" s="22"/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</row>
    <row r="119" spans="1:41" ht="16">
      <c r="A119" s="24" t="s">
        <v>323</v>
      </c>
      <c r="B119" s="111">
        <v>18376</v>
      </c>
      <c r="C119" s="111">
        <v>18745</v>
      </c>
      <c r="D119" s="111">
        <v>24329</v>
      </c>
      <c r="E119" s="111">
        <v>40839</v>
      </c>
      <c r="F119" s="111">
        <v>36311</v>
      </c>
      <c r="G119" s="111">
        <v>35300</v>
      </c>
      <c r="H119" s="111">
        <v>37361</v>
      </c>
      <c r="I119" s="111">
        <v>35992</v>
      </c>
      <c r="J119" s="111">
        <v>32919</v>
      </c>
      <c r="K119" s="111">
        <v>32457</v>
      </c>
      <c r="L119" s="111">
        <v>35227</v>
      </c>
      <c r="M119" s="111">
        <v>34386</v>
      </c>
      <c r="N119" s="111">
        <v>35345</v>
      </c>
      <c r="O119" s="111">
        <v>42402</v>
      </c>
      <c r="P119" s="111">
        <v>45569</v>
      </c>
      <c r="Q119" s="111">
        <v>48057</v>
      </c>
      <c r="R119" s="111">
        <v>55225</v>
      </c>
      <c r="S119" s="111">
        <v>57484</v>
      </c>
      <c r="T119" s="111">
        <v>54014</v>
      </c>
      <c r="U119" s="111">
        <v>56924</v>
      </c>
      <c r="V119" s="111">
        <v>57673</v>
      </c>
      <c r="W119" s="111">
        <v>70414</v>
      </c>
      <c r="X119" s="111">
        <v>68865</v>
      </c>
      <c r="Y119" s="111">
        <v>66232</v>
      </c>
      <c r="Z119" s="111">
        <v>66989</v>
      </c>
      <c r="AA119" s="111">
        <v>67524</v>
      </c>
      <c r="AB119" s="111">
        <v>69855</v>
      </c>
      <c r="AC119" s="111">
        <v>73094</v>
      </c>
      <c r="AD119" s="111">
        <v>73961</v>
      </c>
      <c r="AE119" s="111">
        <v>65069</v>
      </c>
      <c r="AF119" s="111">
        <v>67334</v>
      </c>
      <c r="AG119" s="111">
        <v>62483</v>
      </c>
      <c r="AH119" s="111">
        <v>66909</v>
      </c>
      <c r="AI119" s="111">
        <v>72381</v>
      </c>
      <c r="AJ119" s="111">
        <v>79061</v>
      </c>
      <c r="AK119" s="111">
        <v>84007</v>
      </c>
      <c r="AL119" s="111">
        <v>93368</v>
      </c>
      <c r="AM119" s="111"/>
      <c r="AN119" s="111">
        <v>95898</v>
      </c>
      <c r="AO119" s="111">
        <v>126354</v>
      </c>
    </row>
    <row r="120" spans="1:41">
      <c r="A120" s="22"/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40"/>
      <c r="AF120" s="40"/>
      <c r="AG120" s="40"/>
      <c r="AH120" s="40"/>
      <c r="AI120" s="40"/>
      <c r="AJ120" s="81"/>
      <c r="AK120" s="40"/>
    </row>
    <row r="121" spans="1:41">
      <c r="A121" s="113" t="s">
        <v>172</v>
      </c>
      <c r="B121" s="97">
        <v>10054</v>
      </c>
      <c r="C121" s="97">
        <v>9808</v>
      </c>
      <c r="D121" s="97">
        <v>15563</v>
      </c>
      <c r="E121" s="97">
        <v>34128</v>
      </c>
      <c r="F121" s="97">
        <v>28670</v>
      </c>
      <c r="G121" s="97">
        <v>24086</v>
      </c>
      <c r="H121" s="97">
        <v>22279</v>
      </c>
      <c r="I121" s="97">
        <v>19097</v>
      </c>
      <c r="J121" s="97">
        <v>16053</v>
      </c>
      <c r="K121" s="97">
        <v>14844</v>
      </c>
      <c r="L121" s="97">
        <v>16185</v>
      </c>
      <c r="M121" s="97">
        <v>13147</v>
      </c>
      <c r="N121" s="97">
        <v>15591</v>
      </c>
      <c r="O121" s="97">
        <v>18275</v>
      </c>
      <c r="P121" s="97">
        <v>21836</v>
      </c>
      <c r="Q121" s="97">
        <v>24522</v>
      </c>
      <c r="R121" s="97">
        <v>31226</v>
      </c>
      <c r="S121" s="97">
        <v>26941</v>
      </c>
      <c r="T121" s="97">
        <v>25447</v>
      </c>
      <c r="U121" s="97">
        <v>27831</v>
      </c>
      <c r="V121" s="97">
        <v>21665</v>
      </c>
      <c r="W121" s="97">
        <v>19293</v>
      </c>
      <c r="X121" s="97">
        <v>22692</v>
      </c>
      <c r="Y121" s="97">
        <v>24286</v>
      </c>
      <c r="Z121" s="97">
        <v>24017</v>
      </c>
      <c r="AA121" s="97">
        <v>23804</v>
      </c>
      <c r="AB121" s="97">
        <v>24566</v>
      </c>
      <c r="AC121" s="97">
        <v>22547</v>
      </c>
      <c r="AD121" s="97">
        <v>22460</v>
      </c>
      <c r="AE121" s="97">
        <v>11076</v>
      </c>
      <c r="AF121" s="97">
        <v>15726</v>
      </c>
      <c r="AG121" s="97">
        <v>13854</v>
      </c>
      <c r="AH121" s="97">
        <v>18256</v>
      </c>
      <c r="AI121" s="97">
        <v>18904</v>
      </c>
      <c r="AJ121" s="97">
        <v>20359</v>
      </c>
      <c r="AK121" s="97">
        <v>28330</v>
      </c>
      <c r="AL121" s="97">
        <v>34240</v>
      </c>
      <c r="AM121" s="97"/>
      <c r="AN121" s="97">
        <v>37761</v>
      </c>
      <c r="AO121" s="97">
        <v>62830</v>
      </c>
    </row>
    <row r="122" spans="1:41">
      <c r="A122" s="99" t="s">
        <v>173</v>
      </c>
      <c r="B122" s="100">
        <v>5492</v>
      </c>
      <c r="C122" s="100">
        <v>5531</v>
      </c>
      <c r="D122" s="100">
        <v>5601</v>
      </c>
      <c r="E122" s="100">
        <v>5606</v>
      </c>
      <c r="F122" s="100">
        <v>5382</v>
      </c>
      <c r="G122" s="100">
        <v>5557</v>
      </c>
      <c r="H122" s="100">
        <v>5315</v>
      </c>
      <c r="I122" s="100">
        <v>5562</v>
      </c>
      <c r="J122" s="100">
        <v>5828</v>
      </c>
      <c r="K122" s="100">
        <v>5971</v>
      </c>
      <c r="L122" s="100">
        <v>5709</v>
      </c>
      <c r="M122" s="100">
        <v>5661</v>
      </c>
      <c r="N122" s="100">
        <v>5695</v>
      </c>
      <c r="O122" s="100">
        <v>7364</v>
      </c>
      <c r="P122" s="100">
        <v>8011</v>
      </c>
      <c r="Q122" s="100">
        <v>7583</v>
      </c>
      <c r="R122" s="100">
        <v>7539</v>
      </c>
      <c r="S122" s="100">
        <v>7216</v>
      </c>
      <c r="T122" s="100">
        <v>7220</v>
      </c>
      <c r="U122" s="100">
        <v>7257</v>
      </c>
      <c r="V122" s="100">
        <v>7215</v>
      </c>
      <c r="W122" s="100">
        <v>7386</v>
      </c>
      <c r="X122" s="100">
        <v>8140</v>
      </c>
      <c r="Y122" s="100">
        <v>7624</v>
      </c>
      <c r="Z122" s="100">
        <v>7764</v>
      </c>
      <c r="AA122" s="100">
        <v>7893</v>
      </c>
      <c r="AB122" s="100">
        <v>8105</v>
      </c>
      <c r="AC122" s="100">
        <v>8111</v>
      </c>
      <c r="AD122" s="100">
        <v>8484</v>
      </c>
      <c r="AE122" s="100">
        <v>8648</v>
      </c>
      <c r="AF122" s="100">
        <v>9283</v>
      </c>
      <c r="AG122" s="100">
        <v>9903</v>
      </c>
      <c r="AH122" s="100">
        <v>9229</v>
      </c>
      <c r="AI122" s="100">
        <v>9294</v>
      </c>
      <c r="AJ122" s="100">
        <v>9765</v>
      </c>
      <c r="AK122" s="100">
        <v>9253</v>
      </c>
      <c r="AL122" s="100">
        <v>9815</v>
      </c>
      <c r="AM122" s="100"/>
      <c r="AN122" s="100">
        <v>9589</v>
      </c>
      <c r="AO122" s="100">
        <v>10989</v>
      </c>
    </row>
    <row r="123" spans="1:41">
      <c r="A123" s="99" t="s">
        <v>174</v>
      </c>
      <c r="B123" s="100">
        <v>2444</v>
      </c>
      <c r="C123" s="100">
        <v>2492</v>
      </c>
      <c r="D123" s="100">
        <v>2443</v>
      </c>
      <c r="E123" s="100">
        <v>2581</v>
      </c>
      <c r="F123" s="100">
        <v>2537</v>
      </c>
      <c r="G123" s="100">
        <v>4136</v>
      </c>
      <c r="H123" s="100">
        <v>4660</v>
      </c>
      <c r="I123" s="100">
        <v>4779</v>
      </c>
      <c r="J123" s="100">
        <v>4589</v>
      </c>
      <c r="K123" s="100">
        <v>4763</v>
      </c>
      <c r="L123" s="100">
        <v>4616</v>
      </c>
      <c r="M123" s="100">
        <v>4378</v>
      </c>
      <c r="N123" s="100">
        <v>4081</v>
      </c>
      <c r="O123" s="100">
        <v>4706</v>
      </c>
      <c r="P123" s="100">
        <v>5049</v>
      </c>
      <c r="Q123" s="100">
        <v>5875</v>
      </c>
      <c r="R123" s="100">
        <v>5691</v>
      </c>
      <c r="S123" s="100">
        <v>5878</v>
      </c>
      <c r="T123" s="100">
        <v>5795</v>
      </c>
      <c r="U123" s="100">
        <v>5873</v>
      </c>
      <c r="V123" s="100">
        <v>5657</v>
      </c>
      <c r="W123" s="100">
        <v>5400</v>
      </c>
      <c r="X123" s="100">
        <v>7221</v>
      </c>
      <c r="Y123" s="100">
        <v>7396</v>
      </c>
      <c r="Z123" s="100">
        <v>8274</v>
      </c>
      <c r="AA123" s="100">
        <v>7934</v>
      </c>
      <c r="AB123" s="100">
        <v>7926</v>
      </c>
      <c r="AC123" s="100">
        <v>7920</v>
      </c>
      <c r="AD123" s="100">
        <v>7710</v>
      </c>
      <c r="AE123" s="100">
        <v>7556</v>
      </c>
      <c r="AF123" s="100">
        <v>7639</v>
      </c>
      <c r="AG123" s="100">
        <v>12841</v>
      </c>
      <c r="AH123" s="100">
        <v>17160</v>
      </c>
      <c r="AI123" s="100">
        <v>16685</v>
      </c>
      <c r="AJ123" s="100">
        <v>16351</v>
      </c>
      <c r="AK123" s="100">
        <v>15083</v>
      </c>
      <c r="AL123" s="100">
        <v>15562</v>
      </c>
      <c r="AM123" s="100"/>
      <c r="AN123" s="100">
        <v>15257</v>
      </c>
      <c r="AO123" s="100">
        <v>28291</v>
      </c>
    </row>
    <row r="124" spans="1:41">
      <c r="A124" s="99" t="s">
        <v>175</v>
      </c>
      <c r="B124" s="100" t="s">
        <v>214</v>
      </c>
      <c r="C124" s="100" t="s">
        <v>214</v>
      </c>
      <c r="D124" s="100">
        <v>6934</v>
      </c>
      <c r="E124" s="100">
        <v>23252</v>
      </c>
      <c r="F124" s="100">
        <v>18407</v>
      </c>
      <c r="G124" s="100">
        <v>12135</v>
      </c>
      <c r="H124" s="100">
        <v>8906</v>
      </c>
      <c r="I124" s="100">
        <v>6348</v>
      </c>
      <c r="J124" s="100">
        <v>2251</v>
      </c>
      <c r="K124" s="100" t="s">
        <v>214</v>
      </c>
      <c r="L124" s="100" t="s">
        <v>214</v>
      </c>
      <c r="M124" s="100" t="s">
        <v>214</v>
      </c>
      <c r="N124" s="100" t="s">
        <v>214</v>
      </c>
      <c r="O124" s="100" t="s">
        <v>214</v>
      </c>
      <c r="P124" s="100" t="s">
        <v>214</v>
      </c>
      <c r="Q124" s="100" t="s">
        <v>214</v>
      </c>
      <c r="R124" s="100" t="s">
        <v>214</v>
      </c>
      <c r="S124" s="100" t="s">
        <v>214</v>
      </c>
      <c r="T124" s="100" t="s">
        <v>214</v>
      </c>
      <c r="U124" s="100" t="s">
        <v>214</v>
      </c>
      <c r="V124" s="100" t="s">
        <v>214</v>
      </c>
      <c r="W124" s="100" t="s">
        <v>214</v>
      </c>
      <c r="X124" s="100" t="s">
        <v>214</v>
      </c>
      <c r="Y124" s="100" t="s">
        <v>214</v>
      </c>
      <c r="Z124" s="100" t="s">
        <v>214</v>
      </c>
      <c r="AA124" s="100" t="s">
        <v>214</v>
      </c>
      <c r="AB124" s="100" t="s">
        <v>214</v>
      </c>
      <c r="AC124" s="100" t="s">
        <v>214</v>
      </c>
      <c r="AD124" s="100" t="s">
        <v>214</v>
      </c>
      <c r="AE124" s="100" t="s">
        <v>214</v>
      </c>
      <c r="AF124" s="100" t="s">
        <v>214</v>
      </c>
      <c r="AG124" s="100" t="s">
        <v>214</v>
      </c>
      <c r="AH124" s="100" t="s">
        <v>214</v>
      </c>
      <c r="AI124" s="100" t="s">
        <v>214</v>
      </c>
      <c r="AJ124" s="100" t="s">
        <v>214</v>
      </c>
      <c r="AK124" s="100" t="s">
        <v>214</v>
      </c>
      <c r="AL124" s="100" t="s">
        <v>214</v>
      </c>
      <c r="AM124" s="100"/>
      <c r="AN124" s="100" t="s">
        <v>214</v>
      </c>
      <c r="AO124" s="100" t="s">
        <v>214</v>
      </c>
    </row>
    <row r="125" spans="1:41">
      <c r="A125" s="99" t="s">
        <v>176</v>
      </c>
      <c r="B125" s="100" t="s">
        <v>214</v>
      </c>
      <c r="C125" s="100" t="s">
        <v>214</v>
      </c>
      <c r="D125" s="100" t="s">
        <v>214</v>
      </c>
      <c r="E125" s="100" t="s">
        <v>214</v>
      </c>
      <c r="F125" s="100" t="s">
        <v>214</v>
      </c>
      <c r="G125" s="100" t="s">
        <v>214</v>
      </c>
      <c r="H125" s="100">
        <v>2035</v>
      </c>
      <c r="I125" s="100">
        <v>2147</v>
      </c>
      <c r="J125" s="100">
        <v>2339</v>
      </c>
      <c r="K125" s="100">
        <v>2522</v>
      </c>
      <c r="L125" s="100">
        <v>2610</v>
      </c>
      <c r="M125" s="100">
        <v>2791</v>
      </c>
      <c r="N125" s="100">
        <v>2995</v>
      </c>
      <c r="O125" s="100">
        <v>3094</v>
      </c>
      <c r="P125" s="100">
        <v>3146</v>
      </c>
      <c r="Q125" s="100">
        <v>3320</v>
      </c>
      <c r="R125" s="100">
        <v>3526</v>
      </c>
      <c r="S125" s="100">
        <v>3794</v>
      </c>
      <c r="T125" s="100">
        <v>4234</v>
      </c>
      <c r="U125" s="100">
        <v>4543</v>
      </c>
      <c r="V125" s="100">
        <v>4910</v>
      </c>
      <c r="W125" s="100">
        <v>5185</v>
      </c>
      <c r="X125" s="100">
        <v>5670</v>
      </c>
      <c r="Y125" s="100">
        <v>5769</v>
      </c>
      <c r="Z125" s="100">
        <v>5829</v>
      </c>
      <c r="AA125" s="100">
        <v>5788</v>
      </c>
      <c r="AB125" s="100">
        <v>5997</v>
      </c>
      <c r="AC125" s="100">
        <v>6047</v>
      </c>
      <c r="AD125" s="100">
        <v>4897</v>
      </c>
      <c r="AE125" s="100">
        <v>-2125</v>
      </c>
      <c r="AF125" s="100">
        <v>1048</v>
      </c>
      <c r="AG125" s="100">
        <v>1115</v>
      </c>
      <c r="AH125" s="100">
        <v>993</v>
      </c>
      <c r="AI125" s="100">
        <v>930</v>
      </c>
      <c r="AJ125" s="100">
        <v>757</v>
      </c>
      <c r="AK125" s="100">
        <v>733</v>
      </c>
      <c r="AL125" s="100">
        <v>611</v>
      </c>
      <c r="AM125" s="100"/>
      <c r="AN125" s="100">
        <v>586</v>
      </c>
      <c r="AO125" s="100" t="s">
        <v>214</v>
      </c>
    </row>
    <row r="126" spans="1:41">
      <c r="A126" s="99" t="s">
        <v>177</v>
      </c>
      <c r="B126" s="100" t="s">
        <v>214</v>
      </c>
      <c r="C126" s="100" t="s">
        <v>214</v>
      </c>
      <c r="D126" s="100" t="s">
        <v>214</v>
      </c>
      <c r="E126" s="100" t="s">
        <v>214</v>
      </c>
      <c r="F126" s="100" t="s">
        <v>214</v>
      </c>
      <c r="G126" s="100" t="s">
        <v>214</v>
      </c>
      <c r="H126" s="100" t="s">
        <v>214</v>
      </c>
      <c r="I126" s="100" t="s">
        <v>214</v>
      </c>
      <c r="J126" s="100" t="s">
        <v>214</v>
      </c>
      <c r="K126" s="100" t="s">
        <v>214</v>
      </c>
      <c r="L126" s="100" t="s">
        <v>214</v>
      </c>
      <c r="M126" s="100" t="s">
        <v>214</v>
      </c>
      <c r="N126" s="100">
        <v>360</v>
      </c>
      <c r="O126" s="100">
        <v>562</v>
      </c>
      <c r="P126" s="100">
        <v>637</v>
      </c>
      <c r="Q126" s="100">
        <v>854</v>
      </c>
      <c r="R126" s="100">
        <v>761</v>
      </c>
      <c r="S126" s="100">
        <v>616</v>
      </c>
      <c r="T126" s="100">
        <v>320</v>
      </c>
      <c r="U126" s="100">
        <v>130</v>
      </c>
      <c r="V126" s="100">
        <v>98</v>
      </c>
      <c r="W126" s="100">
        <v>105</v>
      </c>
      <c r="X126" s="100">
        <v>125</v>
      </c>
      <c r="Y126" s="100">
        <v>32</v>
      </c>
      <c r="Z126" s="100" t="s">
        <v>214</v>
      </c>
      <c r="AA126" s="100" t="s">
        <v>214</v>
      </c>
      <c r="AB126" s="100" t="s">
        <v>214</v>
      </c>
      <c r="AC126" s="100" t="s">
        <v>214</v>
      </c>
      <c r="AD126" s="100" t="s">
        <v>214</v>
      </c>
      <c r="AE126" s="100" t="s">
        <v>214</v>
      </c>
      <c r="AF126" s="100" t="s">
        <v>214</v>
      </c>
      <c r="AG126" s="100" t="s">
        <v>214</v>
      </c>
      <c r="AH126" s="100" t="s">
        <v>214</v>
      </c>
      <c r="AI126" s="100" t="s">
        <v>214</v>
      </c>
      <c r="AJ126" s="100" t="s">
        <v>214</v>
      </c>
      <c r="AK126" s="100" t="s">
        <v>214</v>
      </c>
      <c r="AL126" s="100" t="s">
        <v>214</v>
      </c>
      <c r="AM126" s="100"/>
      <c r="AN126" s="100" t="s">
        <v>214</v>
      </c>
      <c r="AO126" s="100" t="s">
        <v>214</v>
      </c>
    </row>
    <row r="127" spans="1:41">
      <c r="A127" s="99" t="s">
        <v>178</v>
      </c>
      <c r="B127" s="100" t="s">
        <v>214</v>
      </c>
      <c r="C127" s="100" t="s">
        <v>214</v>
      </c>
      <c r="D127" s="100" t="s">
        <v>214</v>
      </c>
      <c r="E127" s="100" t="s">
        <v>214</v>
      </c>
      <c r="F127" s="100" t="s">
        <v>214</v>
      </c>
      <c r="G127" s="100" t="s">
        <v>214</v>
      </c>
      <c r="H127" s="100" t="s">
        <v>214</v>
      </c>
      <c r="I127" s="100" t="s">
        <v>214</v>
      </c>
      <c r="J127" s="100" t="s">
        <v>214</v>
      </c>
      <c r="K127" s="100" t="s">
        <v>214</v>
      </c>
      <c r="L127" s="100" t="s">
        <v>214</v>
      </c>
      <c r="M127" s="100" t="s">
        <v>214</v>
      </c>
      <c r="N127" s="100" t="s">
        <v>214</v>
      </c>
      <c r="O127" s="100">
        <v>2780</v>
      </c>
      <c r="P127" s="100">
        <v>3512</v>
      </c>
      <c r="Q127" s="100">
        <v>3340</v>
      </c>
      <c r="R127" s="100">
        <v>9402</v>
      </c>
      <c r="S127" s="100">
        <v>8491</v>
      </c>
      <c r="T127" s="100">
        <v>7468</v>
      </c>
      <c r="U127" s="100">
        <v>7107</v>
      </c>
      <c r="V127" s="100">
        <v>589</v>
      </c>
      <c r="W127" s="100">
        <v>849</v>
      </c>
      <c r="X127" s="100">
        <v>819</v>
      </c>
      <c r="Y127" s="100">
        <v>1150</v>
      </c>
      <c r="Z127" s="100">
        <v>814</v>
      </c>
      <c r="AA127" s="100">
        <v>920</v>
      </c>
      <c r="AB127" s="100">
        <v>1381</v>
      </c>
      <c r="AC127" s="100">
        <v>-770</v>
      </c>
      <c r="AD127" s="100">
        <v>-2386</v>
      </c>
      <c r="AE127" s="100">
        <v>-3291</v>
      </c>
      <c r="AF127" s="100">
        <v>-5127</v>
      </c>
      <c r="AG127" s="100">
        <v>-10324</v>
      </c>
      <c r="AH127" s="100">
        <v>-11030</v>
      </c>
      <c r="AI127" s="100">
        <v>-8644</v>
      </c>
      <c r="AJ127" s="100">
        <v>-5751</v>
      </c>
      <c r="AK127" s="100">
        <v>-2681</v>
      </c>
      <c r="AL127" s="100">
        <v>-3509</v>
      </c>
      <c r="AM127" s="100"/>
      <c r="AN127" s="100">
        <v>-3398</v>
      </c>
      <c r="AO127" s="100">
        <v>-1027</v>
      </c>
    </row>
    <row r="128" spans="1:41">
      <c r="A128" s="99" t="s">
        <v>179</v>
      </c>
      <c r="B128" s="100" t="s">
        <v>214</v>
      </c>
      <c r="C128" s="100" t="s">
        <v>214</v>
      </c>
      <c r="D128" s="100" t="s">
        <v>214</v>
      </c>
      <c r="E128" s="100" t="s">
        <v>214</v>
      </c>
      <c r="F128" s="100" t="s">
        <v>214</v>
      </c>
      <c r="G128" s="100" t="s">
        <v>214</v>
      </c>
      <c r="H128" s="100" t="s">
        <v>214</v>
      </c>
      <c r="I128" s="100" t="s">
        <v>214</v>
      </c>
      <c r="J128" s="100" t="s">
        <v>214</v>
      </c>
      <c r="K128" s="100" t="s">
        <v>214</v>
      </c>
      <c r="L128" s="100" t="s">
        <v>214</v>
      </c>
      <c r="M128" s="100" t="s">
        <v>214</v>
      </c>
      <c r="N128" s="100" t="s">
        <v>214</v>
      </c>
      <c r="O128" s="100" t="s">
        <v>214</v>
      </c>
      <c r="P128" s="100" t="s">
        <v>214</v>
      </c>
      <c r="Q128" s="100" t="s">
        <v>214</v>
      </c>
      <c r="R128" s="100" t="s">
        <v>214</v>
      </c>
      <c r="S128" s="100" t="s">
        <v>214</v>
      </c>
      <c r="T128" s="100" t="s">
        <v>214</v>
      </c>
      <c r="U128" s="100" t="s">
        <v>214</v>
      </c>
      <c r="V128" s="100" t="s">
        <v>214</v>
      </c>
      <c r="W128" s="100" t="s">
        <v>214</v>
      </c>
      <c r="X128" s="100" t="s">
        <v>214</v>
      </c>
      <c r="Y128" s="100" t="s">
        <v>214</v>
      </c>
      <c r="Z128" s="100" t="s">
        <v>214</v>
      </c>
      <c r="AA128" s="100" t="s">
        <v>214</v>
      </c>
      <c r="AB128" s="100" t="s">
        <v>214</v>
      </c>
      <c r="AC128" s="100" t="s">
        <v>214</v>
      </c>
      <c r="AD128" s="100" t="s">
        <v>214</v>
      </c>
      <c r="AE128" s="100" t="s">
        <v>214</v>
      </c>
      <c r="AF128" s="100" t="s">
        <v>214</v>
      </c>
      <c r="AG128" s="100" t="s">
        <v>214</v>
      </c>
      <c r="AH128" s="100" t="s">
        <v>214</v>
      </c>
      <c r="AI128" s="100" t="s">
        <v>214</v>
      </c>
      <c r="AJ128" s="100" t="s">
        <v>214</v>
      </c>
      <c r="AK128" s="100" t="s">
        <v>214</v>
      </c>
      <c r="AL128" s="100" t="s">
        <v>214</v>
      </c>
      <c r="AM128" s="100"/>
      <c r="AN128" s="100" t="s">
        <v>214</v>
      </c>
      <c r="AO128" s="100">
        <v>3412</v>
      </c>
    </row>
    <row r="129" spans="1:41">
      <c r="A129" s="99" t="s">
        <v>180</v>
      </c>
      <c r="B129" s="100" t="s">
        <v>214</v>
      </c>
      <c r="C129" s="100" t="s">
        <v>214</v>
      </c>
      <c r="D129" s="100" t="s">
        <v>214</v>
      </c>
      <c r="E129" s="100" t="s">
        <v>214</v>
      </c>
      <c r="F129" s="100" t="s">
        <v>214</v>
      </c>
      <c r="G129" s="100" t="s">
        <v>214</v>
      </c>
      <c r="H129" s="100" t="s">
        <v>214</v>
      </c>
      <c r="I129" s="100" t="s">
        <v>214</v>
      </c>
      <c r="J129" s="100" t="s">
        <v>214</v>
      </c>
      <c r="K129" s="100" t="s">
        <v>214</v>
      </c>
      <c r="L129" s="100" t="s">
        <v>214</v>
      </c>
      <c r="M129" s="100" t="s">
        <v>214</v>
      </c>
      <c r="N129" s="100" t="s">
        <v>214</v>
      </c>
      <c r="O129" s="100" t="s">
        <v>214</v>
      </c>
      <c r="P129" s="100" t="s">
        <v>214</v>
      </c>
      <c r="Q129" s="100" t="s">
        <v>214</v>
      </c>
      <c r="R129" s="100" t="s">
        <v>214</v>
      </c>
      <c r="S129" s="100" t="s">
        <v>214</v>
      </c>
      <c r="T129" s="100" t="s">
        <v>214</v>
      </c>
      <c r="U129" s="100" t="s">
        <v>214</v>
      </c>
      <c r="V129" s="100" t="s">
        <v>214</v>
      </c>
      <c r="W129" s="100" t="s">
        <v>214</v>
      </c>
      <c r="X129" s="100" t="s">
        <v>214</v>
      </c>
      <c r="Y129" s="100" t="s">
        <v>214</v>
      </c>
      <c r="Z129" s="100" t="s">
        <v>214</v>
      </c>
      <c r="AA129" s="100" t="s">
        <v>214</v>
      </c>
      <c r="AB129" s="100" t="s">
        <v>214</v>
      </c>
      <c r="AC129" s="100" t="s">
        <v>214</v>
      </c>
      <c r="AD129" s="100" t="s">
        <v>214</v>
      </c>
      <c r="AE129" s="100" t="s">
        <v>214</v>
      </c>
      <c r="AF129" s="100" t="s">
        <v>214</v>
      </c>
      <c r="AG129" s="100" t="s">
        <v>214</v>
      </c>
      <c r="AH129" s="100" t="s">
        <v>214</v>
      </c>
      <c r="AI129" s="100" t="s">
        <v>214</v>
      </c>
      <c r="AJ129" s="100" t="s">
        <v>214</v>
      </c>
      <c r="AK129" s="100" t="s">
        <v>214</v>
      </c>
      <c r="AL129" s="100">
        <v>7987</v>
      </c>
      <c r="AM129" s="100"/>
      <c r="AN129" s="100">
        <v>11125</v>
      </c>
      <c r="AO129" s="100">
        <v>15873</v>
      </c>
    </row>
    <row r="130" spans="1:41">
      <c r="A130" s="99" t="s">
        <v>181</v>
      </c>
      <c r="B130" s="100" t="s">
        <v>214</v>
      </c>
      <c r="C130" s="100" t="s">
        <v>214</v>
      </c>
      <c r="D130" s="100" t="s">
        <v>214</v>
      </c>
      <c r="E130" s="100" t="s">
        <v>214</v>
      </c>
      <c r="F130" s="100" t="s">
        <v>214</v>
      </c>
      <c r="G130" s="100" t="s">
        <v>214</v>
      </c>
      <c r="H130" s="100" t="s">
        <v>214</v>
      </c>
      <c r="I130" s="100" t="s">
        <v>214</v>
      </c>
      <c r="J130" s="100" t="s">
        <v>214</v>
      </c>
      <c r="K130" s="100" t="s">
        <v>214</v>
      </c>
      <c r="L130" s="100" t="s">
        <v>214</v>
      </c>
      <c r="M130" s="100" t="s">
        <v>214</v>
      </c>
      <c r="N130" s="100" t="s">
        <v>214</v>
      </c>
      <c r="O130" s="100" t="s">
        <v>214</v>
      </c>
      <c r="P130" s="100" t="s">
        <v>214</v>
      </c>
      <c r="Q130" s="100" t="s">
        <v>214</v>
      </c>
      <c r="R130" s="100" t="s">
        <v>214</v>
      </c>
      <c r="S130" s="100" t="s">
        <v>214</v>
      </c>
      <c r="T130" s="100" t="s">
        <v>214</v>
      </c>
      <c r="U130" s="100" t="s">
        <v>214</v>
      </c>
      <c r="V130" s="100" t="s">
        <v>214</v>
      </c>
      <c r="W130" s="100" t="s">
        <v>214</v>
      </c>
      <c r="X130" s="100" t="s">
        <v>214</v>
      </c>
      <c r="Y130" s="100" t="s">
        <v>214</v>
      </c>
      <c r="Z130" s="100" t="s">
        <v>214</v>
      </c>
      <c r="AA130" s="100" t="s">
        <v>214</v>
      </c>
      <c r="AB130" s="100" t="s">
        <v>214</v>
      </c>
      <c r="AC130" s="100" t="s">
        <v>214</v>
      </c>
      <c r="AD130" s="100" t="s">
        <v>214</v>
      </c>
      <c r="AE130" s="100" t="s">
        <v>214</v>
      </c>
      <c r="AF130" s="100" t="s">
        <v>214</v>
      </c>
      <c r="AG130" s="100" t="s">
        <v>214</v>
      </c>
      <c r="AH130" s="100" t="s">
        <v>214</v>
      </c>
      <c r="AI130" s="100">
        <v>99</v>
      </c>
      <c r="AJ130" s="100">
        <v>102</v>
      </c>
      <c r="AK130" s="100">
        <v>92</v>
      </c>
      <c r="AL130" s="100">
        <v>92</v>
      </c>
      <c r="AM130" s="100"/>
      <c r="AN130" s="100">
        <v>95</v>
      </c>
      <c r="AO130" s="100">
        <v>112</v>
      </c>
    </row>
    <row r="131" spans="1:41">
      <c r="A131" s="99" t="s">
        <v>182</v>
      </c>
      <c r="B131" s="100" t="s">
        <v>214</v>
      </c>
      <c r="C131" s="100" t="s">
        <v>214</v>
      </c>
      <c r="D131" s="100" t="s">
        <v>214</v>
      </c>
      <c r="E131" s="100" t="s">
        <v>214</v>
      </c>
      <c r="F131" s="100" t="s">
        <v>214</v>
      </c>
      <c r="G131" s="100" t="s">
        <v>214</v>
      </c>
      <c r="H131" s="100" t="s">
        <v>214</v>
      </c>
      <c r="I131" s="100" t="s">
        <v>214</v>
      </c>
      <c r="J131" s="100" t="s">
        <v>214</v>
      </c>
      <c r="K131" s="100" t="s">
        <v>214</v>
      </c>
      <c r="L131" s="100" t="s">
        <v>214</v>
      </c>
      <c r="M131" s="100" t="s">
        <v>214</v>
      </c>
      <c r="N131" s="100" t="s">
        <v>214</v>
      </c>
      <c r="O131" s="100" t="s">
        <v>214</v>
      </c>
      <c r="P131" s="100" t="s">
        <v>214</v>
      </c>
      <c r="Q131" s="100" t="s">
        <v>214</v>
      </c>
      <c r="R131" s="100" t="s">
        <v>214</v>
      </c>
      <c r="S131" s="100" t="s">
        <v>214</v>
      </c>
      <c r="T131" s="100" t="s">
        <v>214</v>
      </c>
      <c r="U131" s="100" t="s">
        <v>214</v>
      </c>
      <c r="V131" s="100" t="s">
        <v>214</v>
      </c>
      <c r="W131" s="100" t="s">
        <v>214</v>
      </c>
      <c r="X131" s="100" t="s">
        <v>214</v>
      </c>
      <c r="Y131" s="100" t="s">
        <v>214</v>
      </c>
      <c r="Z131" s="100" t="s">
        <v>214</v>
      </c>
      <c r="AA131" s="100" t="s">
        <v>214</v>
      </c>
      <c r="AB131" s="100" t="s">
        <v>214</v>
      </c>
      <c r="AC131" s="100" t="s">
        <v>214</v>
      </c>
      <c r="AD131" s="100" t="s">
        <v>214</v>
      </c>
      <c r="AE131" s="100" t="s">
        <v>214</v>
      </c>
      <c r="AF131" s="100" t="s">
        <v>214</v>
      </c>
      <c r="AG131" s="100" t="s">
        <v>214</v>
      </c>
      <c r="AH131" s="100" t="s">
        <v>214</v>
      </c>
      <c r="AI131" s="100" t="s">
        <v>214</v>
      </c>
      <c r="AJ131" s="100" t="s">
        <v>214</v>
      </c>
      <c r="AK131" s="100">
        <v>1343</v>
      </c>
      <c r="AL131" s="100">
        <v>1977</v>
      </c>
      <c r="AM131" s="100"/>
      <c r="AN131" s="100">
        <v>2068</v>
      </c>
      <c r="AO131" s="100">
        <v>2603</v>
      </c>
    </row>
    <row r="132" spans="1:41">
      <c r="A132" s="99" t="s">
        <v>366</v>
      </c>
      <c r="B132" s="100">
        <v>2118</v>
      </c>
      <c r="C132" s="100">
        <v>1785</v>
      </c>
      <c r="D132" s="100">
        <v>585</v>
      </c>
      <c r="E132" s="100">
        <v>2689</v>
      </c>
      <c r="F132" s="100">
        <v>2344</v>
      </c>
      <c r="G132" s="100">
        <v>2258</v>
      </c>
      <c r="H132" s="100">
        <v>1363</v>
      </c>
      <c r="I132" s="100">
        <v>261</v>
      </c>
      <c r="J132" s="100">
        <v>1046</v>
      </c>
      <c r="K132" s="100">
        <v>1588</v>
      </c>
      <c r="L132" s="100">
        <v>3250</v>
      </c>
      <c r="M132" s="100">
        <v>317</v>
      </c>
      <c r="N132" s="100">
        <v>2460</v>
      </c>
      <c r="O132" s="100">
        <v>-231</v>
      </c>
      <c r="P132" s="100">
        <v>1481</v>
      </c>
      <c r="Q132" s="100">
        <v>3550</v>
      </c>
      <c r="R132" s="100">
        <v>4307</v>
      </c>
      <c r="S132" s="100">
        <v>946</v>
      </c>
      <c r="T132" s="100">
        <v>410</v>
      </c>
      <c r="U132" s="100">
        <v>2921</v>
      </c>
      <c r="V132" s="100">
        <v>3196</v>
      </c>
      <c r="W132" s="100">
        <v>368</v>
      </c>
      <c r="X132" s="100">
        <v>717</v>
      </c>
      <c r="Y132" s="100">
        <v>2315</v>
      </c>
      <c r="Z132" s="100">
        <v>1336</v>
      </c>
      <c r="AA132" s="100">
        <v>1269</v>
      </c>
      <c r="AB132" s="100">
        <v>1157</v>
      </c>
      <c r="AC132" s="100">
        <v>1239</v>
      </c>
      <c r="AD132" s="100">
        <v>3755</v>
      </c>
      <c r="AE132" s="100">
        <v>288</v>
      </c>
      <c r="AF132" s="100">
        <v>2883</v>
      </c>
      <c r="AG132" s="100">
        <v>319</v>
      </c>
      <c r="AH132" s="100">
        <v>1904</v>
      </c>
      <c r="AI132" s="100">
        <v>540</v>
      </c>
      <c r="AJ132" s="100">
        <v>-865</v>
      </c>
      <c r="AK132" s="100">
        <v>4507</v>
      </c>
      <c r="AL132" s="100">
        <v>1705</v>
      </c>
      <c r="AM132" s="100"/>
      <c r="AN132" s="100">
        <v>2439</v>
      </c>
      <c r="AO132" s="100">
        <v>2577</v>
      </c>
    </row>
    <row r="133" spans="1:41">
      <c r="A133" s="22"/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82"/>
      <c r="AF133" s="82"/>
      <c r="AG133" s="82"/>
      <c r="AH133" s="82"/>
      <c r="AI133" s="82"/>
      <c r="AJ133" s="83"/>
      <c r="AK133" s="82"/>
    </row>
    <row r="134" spans="1:41">
      <c r="A134" s="113" t="s">
        <v>183</v>
      </c>
      <c r="B134" s="97">
        <v>8323</v>
      </c>
      <c r="C134" s="97">
        <v>8937</v>
      </c>
      <c r="D134" s="97">
        <v>8766</v>
      </c>
      <c r="E134" s="97">
        <v>6711</v>
      </c>
      <c r="F134" s="97">
        <v>7641</v>
      </c>
      <c r="G134" s="97">
        <v>11214</v>
      </c>
      <c r="H134" s="97">
        <v>15082</v>
      </c>
      <c r="I134" s="97">
        <v>16894</v>
      </c>
      <c r="J134" s="97">
        <v>16866</v>
      </c>
      <c r="K134" s="97">
        <v>17613</v>
      </c>
      <c r="L134" s="97">
        <v>19042</v>
      </c>
      <c r="M134" s="97">
        <v>21239</v>
      </c>
      <c r="N134" s="97">
        <v>19754</v>
      </c>
      <c r="O134" s="97">
        <v>24127</v>
      </c>
      <c r="P134" s="97">
        <v>23733</v>
      </c>
      <c r="Q134" s="97">
        <v>23535</v>
      </c>
      <c r="R134" s="97">
        <v>23999</v>
      </c>
      <c r="S134" s="97">
        <v>30543</v>
      </c>
      <c r="T134" s="97">
        <v>28567</v>
      </c>
      <c r="U134" s="97">
        <v>29093</v>
      </c>
      <c r="V134" s="97">
        <v>36008</v>
      </c>
      <c r="W134" s="97">
        <v>51121</v>
      </c>
      <c r="X134" s="97">
        <v>46173</v>
      </c>
      <c r="Y134" s="97">
        <v>41946</v>
      </c>
      <c r="Z134" s="97">
        <v>42972</v>
      </c>
      <c r="AA134" s="97">
        <v>43720</v>
      </c>
      <c r="AB134" s="97">
        <v>45289</v>
      </c>
      <c r="AC134" s="97">
        <v>50547</v>
      </c>
      <c r="AD134" s="97">
        <v>51501</v>
      </c>
      <c r="AE134" s="97">
        <v>53993</v>
      </c>
      <c r="AF134" s="97">
        <v>51608</v>
      </c>
      <c r="AG134" s="97">
        <v>48629</v>
      </c>
      <c r="AH134" s="97">
        <v>48653</v>
      </c>
      <c r="AI134" s="97">
        <v>53477</v>
      </c>
      <c r="AJ134" s="97">
        <v>58702</v>
      </c>
      <c r="AK134" s="97">
        <v>55677</v>
      </c>
      <c r="AL134" s="97">
        <v>59128</v>
      </c>
      <c r="AM134" s="97"/>
      <c r="AN134" s="97">
        <v>58137</v>
      </c>
      <c r="AO134" s="97">
        <v>63524</v>
      </c>
    </row>
    <row r="135" spans="1:41">
      <c r="A135" s="99" t="s">
        <v>364</v>
      </c>
      <c r="B135" s="100">
        <v>6904</v>
      </c>
      <c r="C135" s="100">
        <v>7189</v>
      </c>
      <c r="D135" s="100">
        <v>6620</v>
      </c>
      <c r="E135" s="100">
        <v>6305</v>
      </c>
      <c r="F135" s="100">
        <v>6744</v>
      </c>
      <c r="G135" s="100">
        <v>8297</v>
      </c>
      <c r="H135" s="100">
        <v>11743</v>
      </c>
      <c r="I135" s="100">
        <v>13015</v>
      </c>
      <c r="J135" s="100">
        <v>13363</v>
      </c>
      <c r="K135" s="100">
        <v>13032</v>
      </c>
      <c r="L135" s="100">
        <v>14114</v>
      </c>
      <c r="M135" s="100">
        <v>15628</v>
      </c>
      <c r="N135" s="100">
        <v>13867</v>
      </c>
      <c r="O135" s="100">
        <v>16979</v>
      </c>
      <c r="P135" s="100">
        <v>16733</v>
      </c>
      <c r="Q135" s="100">
        <v>18039</v>
      </c>
      <c r="R135" s="100">
        <v>16668</v>
      </c>
      <c r="S135" s="100">
        <v>22611</v>
      </c>
      <c r="T135" s="100">
        <v>24651</v>
      </c>
      <c r="U135" s="100">
        <v>23867</v>
      </c>
      <c r="V135" s="100">
        <v>26628</v>
      </c>
      <c r="W135" s="100">
        <v>39299</v>
      </c>
      <c r="X135" s="100">
        <v>34972</v>
      </c>
      <c r="Y135" s="100">
        <v>31469</v>
      </c>
      <c r="Z135" s="100">
        <v>32603</v>
      </c>
      <c r="AA135" s="100">
        <v>33726</v>
      </c>
      <c r="AB135" s="100">
        <v>34711</v>
      </c>
      <c r="AC135" s="100">
        <v>37892</v>
      </c>
      <c r="AD135" s="100">
        <v>38542</v>
      </c>
      <c r="AE135" s="100">
        <v>39361</v>
      </c>
      <c r="AF135" s="100">
        <v>36385</v>
      </c>
      <c r="AG135" s="100">
        <v>34961</v>
      </c>
      <c r="AH135" s="100">
        <v>34992</v>
      </c>
      <c r="AI135" s="100">
        <v>36906</v>
      </c>
      <c r="AJ135" s="100">
        <v>40169</v>
      </c>
      <c r="AK135" s="100">
        <v>36462</v>
      </c>
      <c r="AL135" s="100">
        <v>39049</v>
      </c>
      <c r="AM135" s="100"/>
      <c r="AN135" s="100">
        <v>39261</v>
      </c>
      <c r="AO135" s="100">
        <v>39951</v>
      </c>
    </row>
    <row r="136" spans="1:41">
      <c r="A136" s="99" t="s">
        <v>203</v>
      </c>
      <c r="B136" s="100">
        <v>1326</v>
      </c>
      <c r="C136" s="100">
        <v>1526</v>
      </c>
      <c r="D136" s="100">
        <v>1874</v>
      </c>
      <c r="E136" s="100">
        <v>21</v>
      </c>
      <c r="F136" s="100">
        <v>133</v>
      </c>
      <c r="G136" s="100">
        <v>2165</v>
      </c>
      <c r="H136" s="100">
        <v>2499</v>
      </c>
      <c r="I136" s="100">
        <v>2851</v>
      </c>
      <c r="J136" s="100">
        <v>2736</v>
      </c>
      <c r="K136" s="100">
        <v>3060</v>
      </c>
      <c r="L136" s="100">
        <v>3189</v>
      </c>
      <c r="M136" s="100">
        <v>3664</v>
      </c>
      <c r="N136" s="100">
        <v>3700</v>
      </c>
      <c r="O136" s="100">
        <v>4910</v>
      </c>
      <c r="P136" s="100">
        <v>4645</v>
      </c>
      <c r="Q136" s="100">
        <v>3262</v>
      </c>
      <c r="R136" s="100">
        <v>5189</v>
      </c>
      <c r="S136" s="100">
        <v>5534</v>
      </c>
      <c r="T136" s="100">
        <v>2369</v>
      </c>
      <c r="U136" s="100">
        <v>4007</v>
      </c>
      <c r="V136" s="100">
        <v>8111</v>
      </c>
      <c r="W136" s="100">
        <v>10391</v>
      </c>
      <c r="X136" s="100">
        <v>9739</v>
      </c>
      <c r="Y136" s="100">
        <v>9191</v>
      </c>
      <c r="Z136" s="100">
        <v>9031</v>
      </c>
      <c r="AA136" s="100">
        <v>8684</v>
      </c>
      <c r="AB136" s="100">
        <v>9174</v>
      </c>
      <c r="AC136" s="100">
        <v>10314</v>
      </c>
      <c r="AD136" s="100">
        <v>10426</v>
      </c>
      <c r="AE136" s="100">
        <v>11468</v>
      </c>
      <c r="AF136" s="100">
        <v>11992</v>
      </c>
      <c r="AG136" s="100">
        <v>10569</v>
      </c>
      <c r="AH136" s="100">
        <v>10612</v>
      </c>
      <c r="AI136" s="100">
        <v>11532</v>
      </c>
      <c r="AJ136" s="100">
        <v>12532</v>
      </c>
      <c r="AK136" s="100">
        <v>12854</v>
      </c>
      <c r="AL136" s="100">
        <v>13513</v>
      </c>
      <c r="AM136" s="100"/>
      <c r="AN136" s="100">
        <v>13138</v>
      </c>
      <c r="AO136" s="100">
        <v>17001</v>
      </c>
    </row>
    <row r="137" spans="1:41">
      <c r="A137" s="99" t="s">
        <v>204</v>
      </c>
      <c r="B137" s="100">
        <v>92</v>
      </c>
      <c r="C137" s="100">
        <v>222</v>
      </c>
      <c r="D137" s="100">
        <v>272</v>
      </c>
      <c r="E137" s="100">
        <v>237</v>
      </c>
      <c r="F137" s="100">
        <v>491</v>
      </c>
      <c r="G137" s="100">
        <v>494</v>
      </c>
      <c r="H137" s="100">
        <v>518</v>
      </c>
      <c r="I137" s="100">
        <v>581</v>
      </c>
      <c r="J137" s="100">
        <v>547</v>
      </c>
      <c r="K137" s="100">
        <v>572</v>
      </c>
      <c r="L137" s="100">
        <v>594</v>
      </c>
      <c r="M137" s="100">
        <v>563</v>
      </c>
      <c r="N137" s="100">
        <v>665</v>
      </c>
      <c r="O137" s="100">
        <v>652</v>
      </c>
      <c r="P137" s="100">
        <v>626</v>
      </c>
      <c r="Q137" s="100">
        <v>634</v>
      </c>
      <c r="R137" s="100">
        <v>567</v>
      </c>
      <c r="S137" s="100">
        <v>608</v>
      </c>
      <c r="T137" s="100">
        <v>614</v>
      </c>
      <c r="U137" s="100">
        <v>614</v>
      </c>
      <c r="V137" s="100">
        <v>636</v>
      </c>
      <c r="W137" s="100">
        <v>596</v>
      </c>
      <c r="X137" s="100">
        <v>518</v>
      </c>
      <c r="Y137" s="100">
        <v>522</v>
      </c>
      <c r="Z137" s="100">
        <v>567</v>
      </c>
      <c r="AA137" s="100">
        <v>506</v>
      </c>
      <c r="AB137" s="100">
        <v>566</v>
      </c>
      <c r="AC137" s="100">
        <v>610</v>
      </c>
      <c r="AD137" s="100">
        <v>607</v>
      </c>
      <c r="AE137" s="100">
        <v>639</v>
      </c>
      <c r="AF137" s="100">
        <v>653</v>
      </c>
      <c r="AG137" s="100">
        <v>645</v>
      </c>
      <c r="AH137" s="100">
        <v>595</v>
      </c>
      <c r="AI137" s="100">
        <v>623</v>
      </c>
      <c r="AJ137" s="100">
        <v>629</v>
      </c>
      <c r="AK137" s="100">
        <v>531</v>
      </c>
      <c r="AL137" s="100">
        <v>579</v>
      </c>
      <c r="AM137" s="100"/>
      <c r="AN137" s="100">
        <v>568</v>
      </c>
      <c r="AO137" s="100">
        <v>270</v>
      </c>
    </row>
    <row r="138" spans="1:41">
      <c r="A138" s="99" t="s">
        <v>205</v>
      </c>
      <c r="B138" s="100" t="s">
        <v>214</v>
      </c>
      <c r="C138" s="100" t="s">
        <v>214</v>
      </c>
      <c r="D138" s="100" t="s">
        <v>214</v>
      </c>
      <c r="E138" s="100">
        <v>20</v>
      </c>
      <c r="F138" s="100">
        <v>30</v>
      </c>
      <c r="G138" s="100">
        <v>29</v>
      </c>
      <c r="H138" s="100">
        <v>39</v>
      </c>
      <c r="I138" s="100">
        <v>40</v>
      </c>
      <c r="J138" s="100">
        <v>40</v>
      </c>
      <c r="K138" s="100">
        <v>48</v>
      </c>
      <c r="L138" s="100">
        <v>48</v>
      </c>
      <c r="M138" s="100">
        <v>47</v>
      </c>
      <c r="N138" s="100">
        <v>63</v>
      </c>
      <c r="O138" s="100">
        <v>60</v>
      </c>
      <c r="P138" s="100">
        <v>70</v>
      </c>
      <c r="Q138" s="100">
        <v>79</v>
      </c>
      <c r="R138" s="100">
        <v>88</v>
      </c>
      <c r="S138" s="100">
        <v>103</v>
      </c>
      <c r="T138" s="100">
        <v>108</v>
      </c>
      <c r="U138" s="100">
        <v>96</v>
      </c>
      <c r="V138" s="100">
        <v>91</v>
      </c>
      <c r="W138" s="100">
        <v>104</v>
      </c>
      <c r="X138" s="100">
        <v>101</v>
      </c>
      <c r="Y138" s="100">
        <v>113</v>
      </c>
      <c r="Z138" s="100">
        <v>95</v>
      </c>
      <c r="AA138" s="100">
        <v>90</v>
      </c>
      <c r="AB138" s="100">
        <v>91</v>
      </c>
      <c r="AC138" s="100">
        <v>91</v>
      </c>
      <c r="AD138" s="100">
        <v>81</v>
      </c>
      <c r="AE138" s="100">
        <v>91</v>
      </c>
      <c r="AF138" s="100">
        <v>88</v>
      </c>
      <c r="AG138" s="100">
        <v>76</v>
      </c>
      <c r="AH138" s="100">
        <v>74</v>
      </c>
      <c r="AI138" s="100">
        <v>84</v>
      </c>
      <c r="AJ138" s="100">
        <v>90</v>
      </c>
      <c r="AK138" s="100">
        <v>75</v>
      </c>
      <c r="AL138" s="100">
        <v>82</v>
      </c>
      <c r="AM138" s="100"/>
      <c r="AN138" s="100">
        <v>97</v>
      </c>
      <c r="AO138" s="100">
        <v>108</v>
      </c>
    </row>
    <row r="139" spans="1:41">
      <c r="A139" s="99" t="s">
        <v>206</v>
      </c>
      <c r="B139" s="100" t="s">
        <v>214</v>
      </c>
      <c r="C139" s="100" t="s">
        <v>214</v>
      </c>
      <c r="D139" s="100" t="s">
        <v>214</v>
      </c>
      <c r="E139" s="100">
        <v>128</v>
      </c>
      <c r="F139" s="100">
        <v>244</v>
      </c>
      <c r="G139" s="100">
        <v>230</v>
      </c>
      <c r="H139" s="100">
        <v>261</v>
      </c>
      <c r="I139" s="100">
        <v>273</v>
      </c>
      <c r="J139" s="100">
        <v>15</v>
      </c>
      <c r="K139" s="100">
        <v>635</v>
      </c>
      <c r="L139" s="100">
        <v>698</v>
      </c>
      <c r="M139" s="100">
        <v>883</v>
      </c>
      <c r="N139" s="100">
        <v>818</v>
      </c>
      <c r="O139" s="100">
        <v>810</v>
      </c>
      <c r="P139" s="100">
        <v>818</v>
      </c>
      <c r="Q139" s="100">
        <v>826</v>
      </c>
      <c r="R139" s="100">
        <v>807</v>
      </c>
      <c r="S139" s="100">
        <v>867</v>
      </c>
      <c r="T139" s="100">
        <v>313</v>
      </c>
      <c r="U139" s="100">
        <v>71</v>
      </c>
      <c r="V139" s="100" t="s">
        <v>214</v>
      </c>
      <c r="W139" s="100">
        <v>11</v>
      </c>
      <c r="X139" s="100">
        <v>2</v>
      </c>
      <c r="Y139" s="100">
        <v>2</v>
      </c>
      <c r="Z139" s="100" t="s">
        <v>214</v>
      </c>
      <c r="AA139" s="100" t="s">
        <v>214</v>
      </c>
      <c r="AB139" s="100" t="s">
        <v>214</v>
      </c>
      <c r="AC139" s="100" t="s">
        <v>214</v>
      </c>
      <c r="AD139" s="100" t="s">
        <v>214</v>
      </c>
      <c r="AE139" s="100" t="s">
        <v>214</v>
      </c>
      <c r="AF139" s="100" t="s">
        <v>214</v>
      </c>
      <c r="AG139" s="100" t="s">
        <v>214</v>
      </c>
      <c r="AH139" s="100" t="s">
        <v>214</v>
      </c>
      <c r="AI139" s="100" t="s">
        <v>214</v>
      </c>
      <c r="AJ139" s="100" t="s">
        <v>214</v>
      </c>
      <c r="AK139" s="100" t="s">
        <v>214</v>
      </c>
      <c r="AL139" s="100" t="s">
        <v>214</v>
      </c>
      <c r="AM139" s="100"/>
      <c r="AN139" s="100" t="s">
        <v>214</v>
      </c>
      <c r="AO139" s="100">
        <v>1082</v>
      </c>
    </row>
    <row r="140" spans="1:41">
      <c r="A140" s="99" t="s">
        <v>207</v>
      </c>
      <c r="B140" s="100" t="s">
        <v>214</v>
      </c>
      <c r="C140" s="100" t="s">
        <v>214</v>
      </c>
      <c r="D140" s="100" t="s">
        <v>214</v>
      </c>
      <c r="E140" s="100" t="s">
        <v>214</v>
      </c>
      <c r="F140" s="100" t="s">
        <v>214</v>
      </c>
      <c r="G140" s="100" t="s">
        <v>214</v>
      </c>
      <c r="H140" s="100">
        <v>9</v>
      </c>
      <c r="I140" s="100">
        <v>7</v>
      </c>
      <c r="J140" s="100" t="s">
        <v>296</v>
      </c>
      <c r="K140" s="100">
        <v>-1</v>
      </c>
      <c r="L140" s="100">
        <v>-9</v>
      </c>
      <c r="M140" s="100">
        <v>-1</v>
      </c>
      <c r="N140" s="100">
        <v>-1</v>
      </c>
      <c r="O140" s="100" t="s">
        <v>214</v>
      </c>
      <c r="P140" s="100" t="s">
        <v>214</v>
      </c>
      <c r="Q140" s="100" t="s">
        <v>214</v>
      </c>
      <c r="R140" s="100" t="s">
        <v>214</v>
      </c>
      <c r="S140" s="100" t="s">
        <v>214</v>
      </c>
      <c r="T140" s="100" t="s">
        <v>214</v>
      </c>
      <c r="U140" s="100" t="s">
        <v>214</v>
      </c>
      <c r="V140" s="100" t="s">
        <v>214</v>
      </c>
      <c r="W140" s="100" t="s">
        <v>214</v>
      </c>
      <c r="X140" s="100" t="s">
        <v>214</v>
      </c>
      <c r="Y140" s="100" t="s">
        <v>214</v>
      </c>
      <c r="Z140" s="100" t="s">
        <v>214</v>
      </c>
      <c r="AA140" s="100" t="s">
        <v>214</v>
      </c>
      <c r="AB140" s="100" t="s">
        <v>214</v>
      </c>
      <c r="AC140" s="100" t="s">
        <v>214</v>
      </c>
      <c r="AD140" s="100" t="s">
        <v>214</v>
      </c>
      <c r="AE140" s="100" t="s">
        <v>214</v>
      </c>
      <c r="AF140" s="100" t="s">
        <v>214</v>
      </c>
      <c r="AG140" s="100" t="s">
        <v>214</v>
      </c>
      <c r="AH140" s="100" t="s">
        <v>214</v>
      </c>
      <c r="AI140" s="100" t="s">
        <v>214</v>
      </c>
      <c r="AJ140" s="100" t="s">
        <v>214</v>
      </c>
      <c r="AK140" s="100" t="s">
        <v>214</v>
      </c>
      <c r="AL140" s="100" t="s">
        <v>214</v>
      </c>
      <c r="AM140" s="100"/>
      <c r="AN140" s="100" t="s">
        <v>214</v>
      </c>
      <c r="AO140" s="100" t="s">
        <v>214</v>
      </c>
    </row>
    <row r="141" spans="1:41">
      <c r="A141" s="99" t="s">
        <v>208</v>
      </c>
      <c r="B141" s="100" t="s">
        <v>214</v>
      </c>
      <c r="C141" s="100" t="s">
        <v>214</v>
      </c>
      <c r="D141" s="100" t="s">
        <v>214</v>
      </c>
      <c r="E141" s="100" t="s">
        <v>214</v>
      </c>
      <c r="F141" s="100" t="s">
        <v>214</v>
      </c>
      <c r="G141" s="100" t="s">
        <v>214</v>
      </c>
      <c r="H141" s="100" t="s">
        <v>214</v>
      </c>
      <c r="I141" s="100" t="s">
        <v>214</v>
      </c>
      <c r="J141" s="100" t="s">
        <v>214</v>
      </c>
      <c r="K141" s="100" t="s">
        <v>214</v>
      </c>
      <c r="L141" s="100" t="s">
        <v>214</v>
      </c>
      <c r="M141" s="100" t="s">
        <v>214</v>
      </c>
      <c r="N141" s="100">
        <v>143</v>
      </c>
      <c r="O141" s="100">
        <v>254</v>
      </c>
      <c r="P141" s="100">
        <v>295</v>
      </c>
      <c r="Q141" s="100">
        <v>229</v>
      </c>
      <c r="R141" s="100">
        <v>48</v>
      </c>
      <c r="S141" s="100">
        <v>211</v>
      </c>
      <c r="T141" s="100">
        <v>34</v>
      </c>
      <c r="U141" s="100">
        <v>1</v>
      </c>
      <c r="V141" s="100" t="s">
        <v>214</v>
      </c>
      <c r="W141" s="100" t="s">
        <v>214</v>
      </c>
      <c r="X141" s="100">
        <v>182</v>
      </c>
      <c r="Y141" s="100" t="s">
        <v>214</v>
      </c>
      <c r="Z141" s="100" t="s">
        <v>214</v>
      </c>
      <c r="AA141" s="100" t="s">
        <v>214</v>
      </c>
      <c r="AB141" s="100" t="s">
        <v>214</v>
      </c>
      <c r="AC141" s="100" t="s">
        <v>214</v>
      </c>
      <c r="AD141" s="100">
        <v>54</v>
      </c>
      <c r="AE141" s="100">
        <v>452</v>
      </c>
      <c r="AF141" s="100">
        <v>333</v>
      </c>
      <c r="AG141" s="100">
        <v>447</v>
      </c>
      <c r="AH141" s="100">
        <v>476</v>
      </c>
      <c r="AI141" s="100">
        <v>501</v>
      </c>
      <c r="AJ141" s="100">
        <v>497</v>
      </c>
      <c r="AK141" s="100">
        <v>410</v>
      </c>
      <c r="AL141" s="100">
        <v>436</v>
      </c>
      <c r="AM141" s="100"/>
      <c r="AN141" s="100">
        <v>501</v>
      </c>
      <c r="AO141" s="100">
        <v>779</v>
      </c>
    </row>
    <row r="142" spans="1:41">
      <c r="A142" s="99" t="s">
        <v>209</v>
      </c>
      <c r="B142" s="100" t="s">
        <v>214</v>
      </c>
      <c r="C142" s="100" t="s">
        <v>214</v>
      </c>
      <c r="D142" s="100" t="s">
        <v>214</v>
      </c>
      <c r="E142" s="100" t="s">
        <v>214</v>
      </c>
      <c r="F142" s="100" t="s">
        <v>214</v>
      </c>
      <c r="G142" s="100" t="s">
        <v>214</v>
      </c>
      <c r="H142" s="100">
        <v>12</v>
      </c>
      <c r="I142" s="100">
        <v>126</v>
      </c>
      <c r="J142" s="100">
        <v>165</v>
      </c>
      <c r="K142" s="100">
        <v>194</v>
      </c>
      <c r="L142" s="100">
        <v>208</v>
      </c>
      <c r="M142" s="100">
        <v>187</v>
      </c>
      <c r="N142" s="100">
        <v>218</v>
      </c>
      <c r="O142" s="100">
        <v>260</v>
      </c>
      <c r="P142" s="100">
        <v>271</v>
      </c>
      <c r="Q142" s="100">
        <v>276</v>
      </c>
      <c r="R142" s="100">
        <v>301</v>
      </c>
      <c r="S142" s="100">
        <v>306</v>
      </c>
      <c r="T142" s="100">
        <v>315</v>
      </c>
      <c r="U142" s="100">
        <v>316</v>
      </c>
      <c r="V142" s="100">
        <v>290</v>
      </c>
      <c r="W142" s="100">
        <v>374</v>
      </c>
      <c r="X142" s="100">
        <v>342</v>
      </c>
      <c r="Y142" s="100">
        <v>358</v>
      </c>
      <c r="Z142" s="100">
        <v>386</v>
      </c>
      <c r="AA142" s="100">
        <v>392</v>
      </c>
      <c r="AB142" s="100">
        <v>416</v>
      </c>
      <c r="AC142" s="100">
        <v>429</v>
      </c>
      <c r="AD142" s="100">
        <v>519</v>
      </c>
      <c r="AE142" s="100">
        <v>581</v>
      </c>
      <c r="AF142" s="100">
        <v>595</v>
      </c>
      <c r="AG142" s="100">
        <v>576</v>
      </c>
      <c r="AH142" s="100">
        <v>580</v>
      </c>
      <c r="AI142" s="100">
        <v>593</v>
      </c>
      <c r="AJ142" s="100">
        <v>614</v>
      </c>
      <c r="AK142" s="100">
        <v>539</v>
      </c>
      <c r="AL142" s="100">
        <v>569</v>
      </c>
      <c r="AM142" s="100"/>
      <c r="AN142" s="100">
        <v>534</v>
      </c>
      <c r="AO142" s="100">
        <v>553</v>
      </c>
    </row>
    <row r="143" spans="1:41">
      <c r="A143" s="99" t="s">
        <v>210</v>
      </c>
      <c r="B143" s="100" t="s">
        <v>214</v>
      </c>
      <c r="C143" s="100" t="s">
        <v>214</v>
      </c>
      <c r="D143" s="100" t="s">
        <v>214</v>
      </c>
      <c r="E143" s="100" t="s">
        <v>214</v>
      </c>
      <c r="F143" s="100" t="s">
        <v>214</v>
      </c>
      <c r="G143" s="100" t="s">
        <v>214</v>
      </c>
      <c r="H143" s="100" t="s">
        <v>214</v>
      </c>
      <c r="I143" s="100" t="s">
        <v>214</v>
      </c>
      <c r="J143" s="100" t="s">
        <v>214</v>
      </c>
      <c r="K143" s="100">
        <v>73</v>
      </c>
      <c r="L143" s="100">
        <v>125</v>
      </c>
      <c r="M143" s="100">
        <v>168</v>
      </c>
      <c r="N143" s="100">
        <v>122</v>
      </c>
      <c r="O143" s="100">
        <v>123</v>
      </c>
      <c r="P143" s="100">
        <v>157</v>
      </c>
      <c r="Q143" s="100">
        <v>153</v>
      </c>
      <c r="R143" s="100">
        <v>152</v>
      </c>
      <c r="S143" s="100">
        <v>165</v>
      </c>
      <c r="T143" s="100">
        <v>48</v>
      </c>
      <c r="U143" s="100">
        <v>-2</v>
      </c>
      <c r="V143" s="100">
        <v>136</v>
      </c>
      <c r="W143" s="100">
        <v>216</v>
      </c>
      <c r="X143" s="100">
        <v>184</v>
      </c>
      <c r="Y143" s="100">
        <v>179</v>
      </c>
      <c r="Z143" s="100">
        <v>181</v>
      </c>
      <c r="AA143" s="100">
        <v>184</v>
      </c>
      <c r="AB143" s="100">
        <v>189</v>
      </c>
      <c r="AC143" s="100">
        <v>189</v>
      </c>
      <c r="AD143" s="100">
        <v>197</v>
      </c>
      <c r="AE143" s="100">
        <v>226</v>
      </c>
      <c r="AF143" s="100">
        <v>171</v>
      </c>
      <c r="AG143" s="100">
        <v>169</v>
      </c>
      <c r="AH143" s="100">
        <v>169</v>
      </c>
      <c r="AI143" s="100">
        <v>152</v>
      </c>
      <c r="AJ143" s="100">
        <v>170</v>
      </c>
      <c r="AK143" s="100">
        <v>162</v>
      </c>
      <c r="AL143" s="100">
        <v>173</v>
      </c>
      <c r="AM143" s="100"/>
      <c r="AN143" s="100">
        <v>205</v>
      </c>
      <c r="AO143" s="100">
        <v>204</v>
      </c>
    </row>
    <row r="144" spans="1:41">
      <c r="A144" s="99" t="s">
        <v>211</v>
      </c>
      <c r="B144" s="100" t="s">
        <v>214</v>
      </c>
      <c r="C144" s="100" t="s">
        <v>214</v>
      </c>
      <c r="D144" s="100" t="s">
        <v>214</v>
      </c>
      <c r="E144" s="100" t="s">
        <v>214</v>
      </c>
      <c r="F144" s="100" t="s">
        <v>214</v>
      </c>
      <c r="G144" s="100" t="s">
        <v>214</v>
      </c>
      <c r="H144" s="100" t="s">
        <v>214</v>
      </c>
      <c r="I144" s="100" t="s">
        <v>214</v>
      </c>
      <c r="J144" s="100" t="s">
        <v>214</v>
      </c>
      <c r="K144" s="100" t="s">
        <v>214</v>
      </c>
      <c r="L144" s="100" t="s">
        <v>214</v>
      </c>
      <c r="M144" s="100" t="s">
        <v>214</v>
      </c>
      <c r="N144" s="100" t="s">
        <v>214</v>
      </c>
      <c r="O144" s="100" t="s">
        <v>214</v>
      </c>
      <c r="P144" s="100" t="s">
        <v>214</v>
      </c>
      <c r="Q144" s="100" t="s">
        <v>214</v>
      </c>
      <c r="R144" s="100" t="s">
        <v>214</v>
      </c>
      <c r="S144" s="100" t="s">
        <v>214</v>
      </c>
      <c r="T144" s="100" t="s">
        <v>214</v>
      </c>
      <c r="U144" s="100" t="s">
        <v>214</v>
      </c>
      <c r="V144" s="100" t="s">
        <v>214</v>
      </c>
      <c r="W144" s="100" t="s">
        <v>214</v>
      </c>
      <c r="X144" s="100" t="s">
        <v>214</v>
      </c>
      <c r="Y144" s="100" t="s">
        <v>214</v>
      </c>
      <c r="Z144" s="100" t="s">
        <v>214</v>
      </c>
      <c r="AA144" s="100" t="s">
        <v>214</v>
      </c>
      <c r="AB144" s="100" t="s">
        <v>214</v>
      </c>
      <c r="AC144" s="100">
        <v>899</v>
      </c>
      <c r="AD144" s="100">
        <v>891</v>
      </c>
      <c r="AE144" s="100">
        <v>934</v>
      </c>
      <c r="AF144" s="100">
        <v>1140</v>
      </c>
      <c r="AG144" s="100">
        <v>951</v>
      </c>
      <c r="AH144" s="100">
        <v>937</v>
      </c>
      <c r="AI144" s="100">
        <v>932</v>
      </c>
      <c r="AJ144" s="100">
        <v>939</v>
      </c>
      <c r="AK144" s="100">
        <v>947</v>
      </c>
      <c r="AL144" s="100">
        <v>1140</v>
      </c>
      <c r="AM144" s="100"/>
      <c r="AN144" s="100">
        <v>278</v>
      </c>
      <c r="AO144" s="100" t="s">
        <v>214</v>
      </c>
    </row>
    <row r="145" spans="1:42">
      <c r="A145" s="99" t="s">
        <v>93</v>
      </c>
      <c r="B145" s="100" t="s">
        <v>214</v>
      </c>
      <c r="C145" s="100" t="s">
        <v>214</v>
      </c>
      <c r="D145" s="100" t="s">
        <v>214</v>
      </c>
      <c r="E145" s="100" t="s">
        <v>214</v>
      </c>
      <c r="F145" s="100" t="s">
        <v>214</v>
      </c>
      <c r="G145" s="100" t="s">
        <v>214</v>
      </c>
      <c r="H145" s="100" t="s">
        <v>214</v>
      </c>
      <c r="I145" s="100" t="s">
        <v>214</v>
      </c>
      <c r="J145" s="100" t="s">
        <v>214</v>
      </c>
      <c r="K145" s="100" t="s">
        <v>214</v>
      </c>
      <c r="L145" s="100">
        <v>74</v>
      </c>
      <c r="M145" s="100">
        <v>99</v>
      </c>
      <c r="N145" s="100">
        <v>159</v>
      </c>
      <c r="O145" s="100">
        <v>81</v>
      </c>
      <c r="P145" s="100">
        <v>118</v>
      </c>
      <c r="Q145" s="100">
        <v>38</v>
      </c>
      <c r="R145" s="100">
        <v>179</v>
      </c>
      <c r="S145" s="100">
        <v>138</v>
      </c>
      <c r="T145" s="100">
        <v>115</v>
      </c>
      <c r="U145" s="100">
        <v>123</v>
      </c>
      <c r="V145" s="100">
        <v>116</v>
      </c>
      <c r="W145" s="100">
        <v>130</v>
      </c>
      <c r="X145" s="100">
        <v>133</v>
      </c>
      <c r="Y145" s="100">
        <v>112</v>
      </c>
      <c r="Z145" s="100">
        <v>109</v>
      </c>
      <c r="AA145" s="100">
        <v>138</v>
      </c>
      <c r="AB145" s="100">
        <v>142</v>
      </c>
      <c r="AC145" s="100">
        <v>123</v>
      </c>
      <c r="AD145" s="100">
        <v>184</v>
      </c>
      <c r="AE145" s="100">
        <v>241</v>
      </c>
      <c r="AF145" s="100">
        <v>251</v>
      </c>
      <c r="AG145" s="100">
        <v>235</v>
      </c>
      <c r="AH145" s="100">
        <v>218</v>
      </c>
      <c r="AI145" s="100">
        <v>278</v>
      </c>
      <c r="AJ145" s="100">
        <v>254</v>
      </c>
      <c r="AK145" s="100">
        <v>204</v>
      </c>
      <c r="AL145" s="100">
        <v>243</v>
      </c>
      <c r="AM145" s="100"/>
      <c r="AN145" s="100">
        <v>242</v>
      </c>
      <c r="AO145" s="100">
        <v>277</v>
      </c>
    </row>
    <row r="146" spans="1:42">
      <c r="A146" s="99" t="s">
        <v>94</v>
      </c>
      <c r="B146" s="100" t="s">
        <v>214</v>
      </c>
      <c r="C146" s="100" t="s">
        <v>214</v>
      </c>
      <c r="D146" s="100" t="s">
        <v>214</v>
      </c>
      <c r="E146" s="100" t="s">
        <v>214</v>
      </c>
      <c r="F146" s="100" t="s">
        <v>214</v>
      </c>
      <c r="G146" s="100" t="s">
        <v>214</v>
      </c>
      <c r="H146" s="100" t="s">
        <v>214</v>
      </c>
      <c r="I146" s="100" t="s">
        <v>214</v>
      </c>
      <c r="J146" s="100" t="s">
        <v>214</v>
      </c>
      <c r="K146" s="100" t="s">
        <v>214</v>
      </c>
      <c r="L146" s="100" t="s">
        <v>214</v>
      </c>
      <c r="M146" s="100" t="s">
        <v>214</v>
      </c>
      <c r="N146" s="100" t="s">
        <v>214</v>
      </c>
      <c r="O146" s="100" t="s">
        <v>214</v>
      </c>
      <c r="P146" s="100" t="s">
        <v>214</v>
      </c>
      <c r="Q146" s="100" t="s">
        <v>214</v>
      </c>
      <c r="R146" s="100" t="s">
        <v>214</v>
      </c>
      <c r="S146" s="100" t="s">
        <v>214</v>
      </c>
      <c r="T146" s="100" t="s">
        <v>214</v>
      </c>
      <c r="U146" s="100" t="s">
        <v>214</v>
      </c>
      <c r="V146" s="100" t="s">
        <v>214</v>
      </c>
      <c r="W146" s="100" t="s">
        <v>214</v>
      </c>
      <c r="X146" s="100" t="s">
        <v>214</v>
      </c>
      <c r="Y146" s="100" t="s">
        <v>214</v>
      </c>
      <c r="Z146" s="100" t="s">
        <v>214</v>
      </c>
      <c r="AA146" s="100" t="s">
        <v>214</v>
      </c>
      <c r="AB146" s="100" t="s">
        <v>214</v>
      </c>
      <c r="AC146" s="100" t="s">
        <v>214</v>
      </c>
      <c r="AD146" s="100" t="s">
        <v>214</v>
      </c>
      <c r="AE146" s="100" t="s">
        <v>214</v>
      </c>
      <c r="AF146" s="100" t="s">
        <v>214</v>
      </c>
      <c r="AG146" s="100" t="s">
        <v>214</v>
      </c>
      <c r="AH146" s="100" t="s">
        <v>214</v>
      </c>
      <c r="AI146" s="100">
        <v>1876</v>
      </c>
      <c r="AJ146" s="100">
        <v>2808</v>
      </c>
      <c r="AK146" s="100">
        <v>3216</v>
      </c>
      <c r="AL146" s="100">
        <v>3209</v>
      </c>
      <c r="AM146" s="100"/>
      <c r="AN146" s="100">
        <v>2940</v>
      </c>
      <c r="AO146" s="100">
        <v>2800</v>
      </c>
    </row>
    <row r="147" spans="1:42">
      <c r="A147" s="99" t="s">
        <v>216</v>
      </c>
      <c r="B147" s="100" t="s">
        <v>214</v>
      </c>
      <c r="C147" s="100" t="s">
        <v>214</v>
      </c>
      <c r="D147" s="100" t="s">
        <v>214</v>
      </c>
      <c r="E147" s="100" t="s">
        <v>214</v>
      </c>
      <c r="F147" s="100" t="s">
        <v>214</v>
      </c>
      <c r="G147" s="100" t="s">
        <v>214</v>
      </c>
      <c r="H147" s="100" t="s">
        <v>214</v>
      </c>
      <c r="I147" s="100" t="s">
        <v>214</v>
      </c>
      <c r="J147" s="100" t="s">
        <v>214</v>
      </c>
      <c r="K147" s="100" t="s">
        <v>214</v>
      </c>
      <c r="L147" s="100" t="s">
        <v>214</v>
      </c>
      <c r="M147" s="100" t="s">
        <v>214</v>
      </c>
      <c r="N147" s="100" t="s">
        <v>214</v>
      </c>
      <c r="O147" s="100" t="s">
        <v>214</v>
      </c>
      <c r="P147" s="100" t="s">
        <v>214</v>
      </c>
      <c r="Q147" s="100" t="s">
        <v>214</v>
      </c>
      <c r="R147" s="100" t="s">
        <v>214</v>
      </c>
      <c r="S147" s="100" t="s">
        <v>214</v>
      </c>
      <c r="T147" s="100" t="s">
        <v>214</v>
      </c>
      <c r="U147" s="100" t="s">
        <v>214</v>
      </c>
      <c r="V147" s="100" t="s">
        <v>214</v>
      </c>
      <c r="W147" s="100" t="s">
        <v>214</v>
      </c>
      <c r="X147" s="100" t="s">
        <v>214</v>
      </c>
      <c r="Y147" s="100" t="s">
        <v>214</v>
      </c>
      <c r="Z147" s="100" t="s">
        <v>214</v>
      </c>
      <c r="AA147" s="100" t="s">
        <v>214</v>
      </c>
      <c r="AB147" s="100" t="s">
        <v>214</v>
      </c>
      <c r="AC147" s="100" t="s">
        <v>214</v>
      </c>
      <c r="AD147" s="100" t="s">
        <v>214</v>
      </c>
      <c r="AE147" s="100" t="s">
        <v>214</v>
      </c>
      <c r="AF147" s="100" t="s">
        <v>214</v>
      </c>
      <c r="AG147" s="100" t="s">
        <v>214</v>
      </c>
      <c r="AH147" s="100" t="s">
        <v>214</v>
      </c>
      <c r="AI147" s="100" t="s">
        <v>214</v>
      </c>
      <c r="AJ147" s="100" t="s">
        <v>214</v>
      </c>
      <c r="AK147" s="100">
        <v>277</v>
      </c>
      <c r="AL147" s="100">
        <v>135</v>
      </c>
      <c r="AM147" s="100"/>
      <c r="AN147" s="100">
        <v>373</v>
      </c>
      <c r="AO147" s="100">
        <v>499</v>
      </c>
    </row>
    <row r="148" spans="1:42">
      <c r="A148" s="22"/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84" t="s">
        <v>157</v>
      </c>
      <c r="AF148" s="5"/>
      <c r="AG148" s="5"/>
      <c r="AH148" s="5"/>
      <c r="AI148" s="5"/>
    </row>
    <row r="149" spans="1:42" ht="21">
      <c r="A149" s="123" t="s">
        <v>336</v>
      </c>
      <c r="B149" s="117" t="s">
        <v>309</v>
      </c>
      <c r="C149" s="118" t="s">
        <v>107</v>
      </c>
      <c r="D149" s="118" t="s">
        <v>310</v>
      </c>
      <c r="E149" s="118" t="s">
        <v>170</v>
      </c>
      <c r="F149" s="118" t="s">
        <v>252</v>
      </c>
      <c r="G149" s="118" t="s">
        <v>253</v>
      </c>
      <c r="H149" s="118" t="s">
        <v>254</v>
      </c>
      <c r="I149" s="118" t="s">
        <v>255</v>
      </c>
      <c r="J149" s="118" t="s">
        <v>256</v>
      </c>
      <c r="K149" s="118" t="s">
        <v>257</v>
      </c>
      <c r="L149" s="118" t="s">
        <v>258</v>
      </c>
      <c r="M149" s="118" t="s">
        <v>108</v>
      </c>
      <c r="N149" s="118" t="s">
        <v>259</v>
      </c>
      <c r="O149" s="118" t="s">
        <v>260</v>
      </c>
      <c r="P149" s="118" t="s">
        <v>261</v>
      </c>
      <c r="Q149" s="118" t="s">
        <v>242</v>
      </c>
      <c r="R149" s="118" t="s">
        <v>130</v>
      </c>
      <c r="S149" s="118" t="s">
        <v>131</v>
      </c>
      <c r="T149" s="118" t="s">
        <v>132</v>
      </c>
      <c r="U149" s="118" t="s">
        <v>133</v>
      </c>
      <c r="V149" s="118" t="s">
        <v>134</v>
      </c>
      <c r="W149" s="118" t="s">
        <v>135</v>
      </c>
      <c r="X149" s="118" t="s">
        <v>243</v>
      </c>
      <c r="Y149" s="118" t="s">
        <v>136</v>
      </c>
      <c r="Z149" s="118" t="s">
        <v>137</v>
      </c>
      <c r="AA149" s="118" t="s">
        <v>138</v>
      </c>
      <c r="AB149" s="118" t="s">
        <v>294</v>
      </c>
      <c r="AC149" s="118" t="s">
        <v>423</v>
      </c>
      <c r="AD149" s="118" t="s">
        <v>244</v>
      </c>
      <c r="AE149" s="118" t="s">
        <v>306</v>
      </c>
      <c r="AF149" s="118" t="s">
        <v>307</v>
      </c>
      <c r="AG149" s="118" t="s">
        <v>308</v>
      </c>
      <c r="AH149" s="118" t="s">
        <v>274</v>
      </c>
      <c r="AI149" s="118" t="s">
        <v>275</v>
      </c>
      <c r="AJ149" s="118" t="s">
        <v>276</v>
      </c>
      <c r="AK149" s="118" t="s">
        <v>277</v>
      </c>
      <c r="AL149" s="118" t="s">
        <v>278</v>
      </c>
      <c r="AM149" s="118"/>
      <c r="AN149" s="118" t="s">
        <v>279</v>
      </c>
      <c r="AO149" s="118" t="s">
        <v>280</v>
      </c>
      <c r="AP149" s="119"/>
    </row>
    <row r="150" spans="1:42">
      <c r="A150" s="115" t="s">
        <v>437</v>
      </c>
      <c r="B150" s="120">
        <v>19278</v>
      </c>
      <c r="C150" s="121">
        <v>22101</v>
      </c>
      <c r="D150" s="121">
        <v>26311</v>
      </c>
      <c r="E150" s="121">
        <v>28659</v>
      </c>
      <c r="F150" s="121">
        <v>33006</v>
      </c>
      <c r="G150" s="121">
        <v>30309</v>
      </c>
      <c r="H150" s="121">
        <v>34392</v>
      </c>
      <c r="I150" s="121">
        <v>37020</v>
      </c>
      <c r="J150" s="121">
        <v>40233</v>
      </c>
      <c r="K150" s="121">
        <v>42029</v>
      </c>
      <c r="L150" s="121">
        <v>43987</v>
      </c>
      <c r="M150" s="121">
        <v>48321</v>
      </c>
      <c r="N150" s="121">
        <v>56174</v>
      </c>
      <c r="O150" s="121">
        <v>50657</v>
      </c>
      <c r="P150" s="121">
        <v>55717</v>
      </c>
      <c r="Q150" s="121">
        <v>50778</v>
      </c>
      <c r="R150" s="121">
        <v>58427</v>
      </c>
      <c r="S150" s="121">
        <v>62585</v>
      </c>
      <c r="T150" s="121">
        <v>61384</v>
      </c>
      <c r="U150" s="121">
        <v>63178</v>
      </c>
      <c r="V150" s="121">
        <v>74961</v>
      </c>
      <c r="W150" s="121">
        <v>81045</v>
      </c>
      <c r="X150" s="121">
        <v>91723</v>
      </c>
      <c r="Y150" s="121">
        <v>85469</v>
      </c>
      <c r="Z150" s="121">
        <v>78998</v>
      </c>
      <c r="AA150" s="121">
        <v>76335</v>
      </c>
      <c r="AB150" s="121">
        <v>78522</v>
      </c>
      <c r="AC150" s="121">
        <v>80888</v>
      </c>
      <c r="AD150" s="121">
        <v>97264</v>
      </c>
      <c r="AE150" s="121">
        <v>99594</v>
      </c>
      <c r="AF150" s="121">
        <v>106409</v>
      </c>
      <c r="AG150" s="121">
        <v>98052</v>
      </c>
      <c r="AH150" s="121">
        <v>140997</v>
      </c>
      <c r="AI150" s="121">
        <v>139735</v>
      </c>
      <c r="AJ150" s="121">
        <v>151118</v>
      </c>
      <c r="AK150" s="121">
        <v>153365</v>
      </c>
      <c r="AL150" s="121">
        <v>189362</v>
      </c>
      <c r="AM150" s="121"/>
      <c r="AN150" s="121">
        <v>195398</v>
      </c>
      <c r="AO150" s="121">
        <v>242735</v>
      </c>
      <c r="AP150" s="122"/>
    </row>
    <row r="151" spans="1:42">
      <c r="A151" s="115" t="s">
        <v>438</v>
      </c>
      <c r="B151" s="120">
        <v>5285</v>
      </c>
      <c r="C151" s="121">
        <v>5411</v>
      </c>
      <c r="D151" s="121">
        <v>6389</v>
      </c>
      <c r="E151" s="121">
        <v>6787</v>
      </c>
      <c r="F151" s="121">
        <v>7991</v>
      </c>
      <c r="G151" s="121">
        <v>6053</v>
      </c>
      <c r="H151" s="121">
        <v>6010</v>
      </c>
      <c r="I151" s="121">
        <v>6422</v>
      </c>
      <c r="J151" s="121">
        <v>6958</v>
      </c>
      <c r="K151" s="121">
        <v>7493</v>
      </c>
      <c r="L151" s="121">
        <v>7594</v>
      </c>
      <c r="M151" s="121">
        <v>8745</v>
      </c>
      <c r="N151" s="121">
        <v>11500</v>
      </c>
      <c r="O151" s="121">
        <v>11138</v>
      </c>
      <c r="P151" s="121">
        <v>11143</v>
      </c>
      <c r="Q151" s="121">
        <v>12577</v>
      </c>
      <c r="R151" s="121">
        <v>15225</v>
      </c>
      <c r="S151" s="121">
        <v>14763</v>
      </c>
      <c r="T151" s="121">
        <v>17189</v>
      </c>
      <c r="U151" s="121">
        <v>19845</v>
      </c>
      <c r="V151" s="121">
        <v>24076</v>
      </c>
      <c r="W151" s="121">
        <v>27782</v>
      </c>
      <c r="X151" s="121">
        <v>29010</v>
      </c>
      <c r="Y151" s="121">
        <v>28400</v>
      </c>
      <c r="Z151" s="121">
        <v>26507</v>
      </c>
      <c r="AA151" s="121">
        <v>21959</v>
      </c>
      <c r="AB151" s="121">
        <v>24831</v>
      </c>
      <c r="AC151" s="121">
        <v>24764</v>
      </c>
      <c r="AD151" s="121">
        <v>27877</v>
      </c>
      <c r="AE151" s="121">
        <v>26044</v>
      </c>
      <c r="AF151" s="121">
        <v>28844</v>
      </c>
      <c r="AG151" s="121">
        <v>23482</v>
      </c>
      <c r="AH151" s="121">
        <v>18885</v>
      </c>
      <c r="AI151" s="121">
        <v>7399</v>
      </c>
      <c r="AJ151" s="121">
        <v>13973</v>
      </c>
      <c r="AK151" s="121">
        <v>18912</v>
      </c>
      <c r="AL151" s="121">
        <v>19300</v>
      </c>
      <c r="AM151" s="121"/>
      <c r="AN151" s="121">
        <v>19738</v>
      </c>
      <c r="AO151" s="121">
        <v>38543</v>
      </c>
      <c r="AP151" s="122"/>
    </row>
    <row r="152" spans="1:42">
      <c r="A152" s="115" t="s">
        <v>332</v>
      </c>
      <c r="B152" s="120">
        <v>6573</v>
      </c>
      <c r="C152" s="121">
        <v>7439</v>
      </c>
      <c r="D152" s="121">
        <v>7174</v>
      </c>
      <c r="E152" s="121">
        <v>8083</v>
      </c>
      <c r="F152" s="121">
        <v>8854</v>
      </c>
      <c r="G152" s="121">
        <v>8655</v>
      </c>
      <c r="H152" s="121">
        <v>11370</v>
      </c>
      <c r="I152" s="121">
        <v>12079</v>
      </c>
      <c r="J152" s="121">
        <v>13327</v>
      </c>
      <c r="K152" s="121">
        <v>15085</v>
      </c>
      <c r="L152" s="121">
        <v>16198</v>
      </c>
      <c r="M152" s="121">
        <v>16334</v>
      </c>
      <c r="N152" s="121">
        <v>16707</v>
      </c>
      <c r="O152" s="121">
        <v>15949</v>
      </c>
      <c r="P152" s="121">
        <v>17359</v>
      </c>
      <c r="Q152" s="121">
        <v>18802</v>
      </c>
      <c r="R152" s="121">
        <v>20099</v>
      </c>
      <c r="S152" s="121">
        <v>19301</v>
      </c>
      <c r="T152" s="121">
        <v>18670</v>
      </c>
      <c r="U152" s="121">
        <v>17928</v>
      </c>
      <c r="V152" s="121">
        <v>18297</v>
      </c>
      <c r="W152" s="121">
        <v>18336</v>
      </c>
      <c r="X152" s="121">
        <v>19914</v>
      </c>
      <c r="Y152" s="121">
        <v>19369</v>
      </c>
      <c r="Z152" s="121">
        <v>18602</v>
      </c>
      <c r="AA152" s="121">
        <v>19862</v>
      </c>
      <c r="AB152" s="121">
        <v>21083</v>
      </c>
      <c r="AC152" s="121">
        <v>23379</v>
      </c>
      <c r="AD152" s="121">
        <v>24810</v>
      </c>
      <c r="AE152" s="121">
        <v>26010</v>
      </c>
      <c r="AF152" s="121">
        <v>27568</v>
      </c>
      <c r="AG152" s="121">
        <v>22453</v>
      </c>
      <c r="AH152" s="121">
        <v>25298</v>
      </c>
      <c r="AI152" s="121">
        <v>29519</v>
      </c>
      <c r="AJ152" s="121">
        <v>30307</v>
      </c>
      <c r="AK152" s="121">
        <v>31815</v>
      </c>
      <c r="AL152" s="121">
        <v>33926</v>
      </c>
      <c r="AM152" s="121"/>
      <c r="AN152" s="121">
        <v>36762</v>
      </c>
      <c r="AO152" s="121">
        <v>49830</v>
      </c>
      <c r="AP152" s="122"/>
    </row>
    <row r="153" spans="1:42">
      <c r="A153" s="116" t="s">
        <v>281</v>
      </c>
      <c r="B153" s="120">
        <v>7420</v>
      </c>
      <c r="C153" s="121">
        <v>9252</v>
      </c>
      <c r="D153" s="121">
        <v>12748</v>
      </c>
      <c r="E153" s="121">
        <v>13790</v>
      </c>
      <c r="F153" s="121">
        <v>16161</v>
      </c>
      <c r="G153" s="121">
        <v>15601</v>
      </c>
      <c r="H153" s="121">
        <v>17012</v>
      </c>
      <c r="I153" s="121">
        <v>18519</v>
      </c>
      <c r="J153" s="121">
        <v>19948</v>
      </c>
      <c r="K153" s="121">
        <v>19452</v>
      </c>
      <c r="L153" s="121">
        <v>20194</v>
      </c>
      <c r="M153" s="121">
        <v>23243</v>
      </c>
      <c r="N153" s="121">
        <v>27967</v>
      </c>
      <c r="O153" s="121">
        <v>23570</v>
      </c>
      <c r="P153" s="121">
        <v>27214</v>
      </c>
      <c r="Q153" s="121">
        <v>19399</v>
      </c>
      <c r="R153" s="121">
        <v>23103</v>
      </c>
      <c r="S153" s="121">
        <v>28521</v>
      </c>
      <c r="T153" s="121">
        <v>25525</v>
      </c>
      <c r="U153" s="121">
        <v>25405</v>
      </c>
      <c r="V153" s="121">
        <v>32588</v>
      </c>
      <c r="W153" s="121">
        <v>34927</v>
      </c>
      <c r="X153" s="121">
        <v>42799</v>
      </c>
      <c r="Y153" s="121">
        <v>37700</v>
      </c>
      <c r="Z153" s="121">
        <v>33889</v>
      </c>
      <c r="AA153" s="121">
        <v>34514</v>
      </c>
      <c r="AB153" s="121">
        <v>32608</v>
      </c>
      <c r="AC153" s="121">
        <v>32745</v>
      </c>
      <c r="AD153" s="121">
        <v>44577</v>
      </c>
      <c r="AE153" s="121">
        <v>47540</v>
      </c>
      <c r="AF153" s="121">
        <v>49997</v>
      </c>
      <c r="AG153" s="121">
        <v>52117</v>
      </c>
      <c r="AH153" s="121">
        <v>96814</v>
      </c>
      <c r="AI153" s="121">
        <v>102817</v>
      </c>
      <c r="AJ153" s="121">
        <v>106838</v>
      </c>
      <c r="AK153" s="121">
        <v>102638</v>
      </c>
      <c r="AL153" s="121">
        <v>136136</v>
      </c>
      <c r="AM153" s="121"/>
      <c r="AN153" s="121">
        <v>138898</v>
      </c>
      <c r="AO153" s="121">
        <v>109362</v>
      </c>
      <c r="AP153" s="122"/>
    </row>
    <row r="154" spans="1:42">
      <c r="A154" s="116" t="s">
        <v>333</v>
      </c>
      <c r="B154" s="120">
        <v>6641</v>
      </c>
      <c r="C154" s="121">
        <v>8327</v>
      </c>
      <c r="D154" s="121">
        <v>11767</v>
      </c>
      <c r="E154" s="121">
        <v>12834</v>
      </c>
      <c r="F154" s="121">
        <v>15186</v>
      </c>
      <c r="G154" s="121">
        <v>14492</v>
      </c>
      <c r="H154" s="121">
        <v>15684</v>
      </c>
      <c r="I154" s="121">
        <v>17059</v>
      </c>
      <c r="J154" s="121">
        <v>18374</v>
      </c>
      <c r="K154" s="121">
        <v>16817</v>
      </c>
      <c r="L154" s="121">
        <v>17163</v>
      </c>
      <c r="M154" s="121">
        <v>19604</v>
      </c>
      <c r="N154" s="121">
        <v>24319</v>
      </c>
      <c r="O154" s="121">
        <v>19158</v>
      </c>
      <c r="P154" s="121">
        <v>22920</v>
      </c>
      <c r="Q154" s="121">
        <v>14908</v>
      </c>
      <c r="R154" s="121">
        <v>18023</v>
      </c>
      <c r="S154" s="121">
        <v>23378</v>
      </c>
      <c r="T154" s="121">
        <v>20477</v>
      </c>
      <c r="U154" s="121">
        <v>19636</v>
      </c>
      <c r="V154" s="121">
        <v>24540</v>
      </c>
      <c r="W154" s="121">
        <v>25917</v>
      </c>
      <c r="X154" s="121">
        <v>32293</v>
      </c>
      <c r="Y154" s="121">
        <v>26124</v>
      </c>
      <c r="Z154" s="121">
        <v>23683</v>
      </c>
      <c r="AA154" s="121">
        <v>21878</v>
      </c>
      <c r="AB154" s="121">
        <v>19652</v>
      </c>
      <c r="AC154" s="121">
        <v>19297</v>
      </c>
      <c r="AD154" s="121">
        <v>29945</v>
      </c>
      <c r="AE154" s="121">
        <v>32043</v>
      </c>
      <c r="AF154" s="121">
        <v>33598</v>
      </c>
      <c r="AG154" s="121">
        <v>34318</v>
      </c>
      <c r="AH154" s="121">
        <v>75845</v>
      </c>
      <c r="AI154" s="121">
        <v>82546</v>
      </c>
      <c r="AJ154" s="121">
        <v>81957</v>
      </c>
      <c r="AK154" s="121">
        <v>75767</v>
      </c>
      <c r="AL154" s="121">
        <v>99235</v>
      </c>
      <c r="AM154" s="121"/>
      <c r="AN154" s="121">
        <v>94015</v>
      </c>
      <c r="AO154" s="121">
        <v>46182</v>
      </c>
      <c r="AP154" s="122"/>
    </row>
    <row r="155" spans="1:42">
      <c r="A155" s="116" t="s">
        <v>270</v>
      </c>
      <c r="B155" s="120">
        <v>778</v>
      </c>
      <c r="C155" s="121">
        <v>925</v>
      </c>
      <c r="D155" s="121">
        <v>981</v>
      </c>
      <c r="E155" s="121">
        <v>956</v>
      </c>
      <c r="F155" s="121">
        <v>975</v>
      </c>
      <c r="G155" s="121">
        <v>1108</v>
      </c>
      <c r="H155" s="121">
        <v>1328</v>
      </c>
      <c r="I155" s="121">
        <v>1460</v>
      </c>
      <c r="J155" s="121">
        <v>1574</v>
      </c>
      <c r="K155" s="121">
        <v>2635</v>
      </c>
      <c r="L155" s="121">
        <v>3031</v>
      </c>
      <c r="M155" s="121">
        <v>3639</v>
      </c>
      <c r="N155" s="121">
        <v>3647</v>
      </c>
      <c r="O155" s="121">
        <v>4412</v>
      </c>
      <c r="P155" s="121">
        <v>4293</v>
      </c>
      <c r="Q155" s="121">
        <v>4491</v>
      </c>
      <c r="R155" s="121">
        <v>5081</v>
      </c>
      <c r="S155" s="121">
        <v>5143</v>
      </c>
      <c r="T155" s="121">
        <v>5048</v>
      </c>
      <c r="U155" s="121">
        <v>5769</v>
      </c>
      <c r="V155" s="121">
        <v>8048</v>
      </c>
      <c r="W155" s="121">
        <v>9010</v>
      </c>
      <c r="X155" s="121">
        <v>10506</v>
      </c>
      <c r="Y155" s="121">
        <v>11576</v>
      </c>
      <c r="Z155" s="121">
        <v>10206</v>
      </c>
      <c r="AA155" s="121">
        <v>12636</v>
      </c>
      <c r="AB155" s="121">
        <v>12956</v>
      </c>
      <c r="AC155" s="121">
        <v>13448</v>
      </c>
      <c r="AD155" s="121">
        <v>14632</v>
      </c>
      <c r="AE155" s="121">
        <v>15497</v>
      </c>
      <c r="AF155" s="121">
        <v>16399</v>
      </c>
      <c r="AG155" s="121">
        <v>17799</v>
      </c>
      <c r="AH155" s="121">
        <v>20969</v>
      </c>
      <c r="AI155" s="121">
        <v>20271</v>
      </c>
      <c r="AJ155" s="121">
        <v>24881</v>
      </c>
      <c r="AK155" s="121">
        <v>26871</v>
      </c>
      <c r="AL155" s="121">
        <v>36901</v>
      </c>
      <c r="AM155" s="121"/>
      <c r="AN155" s="121">
        <v>44883</v>
      </c>
      <c r="AO155" s="121">
        <v>63180</v>
      </c>
      <c r="AP155" s="122"/>
    </row>
    <row r="156" spans="1:42">
      <c r="A156" s="115" t="s">
        <v>334</v>
      </c>
      <c r="B156" s="120" t="s">
        <v>214</v>
      </c>
      <c r="C156" s="121" t="s">
        <v>214</v>
      </c>
      <c r="D156" s="121" t="s">
        <v>214</v>
      </c>
      <c r="E156" s="121" t="s">
        <v>214</v>
      </c>
      <c r="F156" s="121" t="s">
        <v>214</v>
      </c>
      <c r="G156" s="121" t="s">
        <v>214</v>
      </c>
      <c r="H156" s="121" t="s">
        <v>214</v>
      </c>
      <c r="I156" s="121" t="s">
        <v>214</v>
      </c>
      <c r="J156" s="121" t="s">
        <v>214</v>
      </c>
      <c r="K156" s="121" t="s">
        <v>214</v>
      </c>
      <c r="L156" s="121" t="s">
        <v>214</v>
      </c>
      <c r="M156" s="121" t="s">
        <v>214</v>
      </c>
      <c r="N156" s="121" t="s">
        <v>214</v>
      </c>
      <c r="O156" s="121" t="s">
        <v>214</v>
      </c>
      <c r="P156" s="121" t="s">
        <v>214</v>
      </c>
      <c r="Q156" s="121" t="s">
        <v>214</v>
      </c>
      <c r="R156" s="121" t="s">
        <v>214</v>
      </c>
      <c r="S156" s="121" t="s">
        <v>214</v>
      </c>
      <c r="T156" s="121" t="s">
        <v>214</v>
      </c>
      <c r="U156" s="121" t="s">
        <v>214</v>
      </c>
      <c r="V156" s="121" t="s">
        <v>214</v>
      </c>
      <c r="W156" s="121" t="s">
        <v>214</v>
      </c>
      <c r="X156" s="121" t="s">
        <v>214</v>
      </c>
      <c r="Y156" s="121" t="s">
        <v>214</v>
      </c>
      <c r="Z156" s="121" t="s">
        <v>214</v>
      </c>
      <c r="AA156" s="121" t="s">
        <v>214</v>
      </c>
      <c r="AB156" s="121" t="s">
        <v>214</v>
      </c>
      <c r="AC156" s="121" t="s">
        <v>214</v>
      </c>
      <c r="AD156" s="121" t="s">
        <v>214</v>
      </c>
      <c r="AE156" s="121" t="s">
        <v>214</v>
      </c>
      <c r="AF156" s="121" t="s">
        <v>214</v>
      </c>
      <c r="AG156" s="121" t="s">
        <v>214</v>
      </c>
      <c r="AH156" s="121" t="s">
        <v>214</v>
      </c>
      <c r="AI156" s="121" t="s">
        <v>214</v>
      </c>
      <c r="AJ156" s="121" t="s">
        <v>214</v>
      </c>
      <c r="AK156" s="121" t="s">
        <v>214</v>
      </c>
      <c r="AL156" s="121" t="s">
        <v>214</v>
      </c>
      <c r="AM156" s="121"/>
      <c r="AN156" s="121" t="s">
        <v>214</v>
      </c>
      <c r="AO156" s="121">
        <v>45000</v>
      </c>
      <c r="AP156" s="122"/>
    </row>
    <row r="157" spans="1:42">
      <c r="A157" s="116" t="s">
        <v>335</v>
      </c>
      <c r="B157" s="120" t="s">
        <v>214</v>
      </c>
      <c r="C157" s="121" t="s">
        <v>214</v>
      </c>
      <c r="D157" s="121" t="s">
        <v>214</v>
      </c>
      <c r="E157" s="121">
        <v>60</v>
      </c>
      <c r="F157" s="121">
        <v>30</v>
      </c>
      <c r="G157" s="121">
        <v>30</v>
      </c>
      <c r="H157" s="121">
        <v>30</v>
      </c>
      <c r="I157" s="121">
        <v>30</v>
      </c>
      <c r="J157" s="121">
        <v>30</v>
      </c>
      <c r="K157" s="121">
        <v>70</v>
      </c>
      <c r="L157" s="121">
        <v>174</v>
      </c>
      <c r="M157" s="121">
        <v>243</v>
      </c>
      <c r="N157" s="121">
        <v>210</v>
      </c>
      <c r="O157" s="121">
        <v>432</v>
      </c>
      <c r="P157" s="121">
        <v>563</v>
      </c>
      <c r="Q157" s="121">
        <v>683</v>
      </c>
      <c r="R157" s="121">
        <v>677</v>
      </c>
      <c r="S157" s="121">
        <v>728</v>
      </c>
      <c r="T157" s="121">
        <v>760</v>
      </c>
      <c r="U157" s="121">
        <v>797</v>
      </c>
      <c r="V157" s="121">
        <v>712</v>
      </c>
      <c r="W157" s="121">
        <v>609</v>
      </c>
      <c r="X157" s="121">
        <v>742</v>
      </c>
      <c r="Y157" s="121">
        <v>786</v>
      </c>
      <c r="Z157" s="121">
        <v>718</v>
      </c>
      <c r="AA157" s="121">
        <v>823</v>
      </c>
      <c r="AB157" s="121">
        <v>940</v>
      </c>
      <c r="AC157" s="121">
        <v>1119</v>
      </c>
      <c r="AD157" s="121">
        <v>1277</v>
      </c>
      <c r="AE157" s="121">
        <v>1339</v>
      </c>
      <c r="AF157" s="121">
        <v>1539</v>
      </c>
      <c r="AG157" s="121">
        <v>1189</v>
      </c>
      <c r="AH157" s="121">
        <v>1288</v>
      </c>
      <c r="AI157" s="121">
        <v>1537</v>
      </c>
      <c r="AJ157" s="121">
        <v>1611</v>
      </c>
      <c r="AK157" s="121">
        <v>1599</v>
      </c>
      <c r="AL157" s="121">
        <v>1589</v>
      </c>
      <c r="AM157" s="121"/>
      <c r="AN157" s="121">
        <v>1691</v>
      </c>
      <c r="AO157" s="121">
        <v>1933</v>
      </c>
      <c r="AP157" s="122"/>
    </row>
    <row r="158" spans="1:42">
      <c r="A158" s="116" t="s">
        <v>270</v>
      </c>
      <c r="B158" s="120">
        <v>39</v>
      </c>
      <c r="C158" s="121">
        <v>43</v>
      </c>
      <c r="D158" s="121">
        <v>54</v>
      </c>
      <c r="E158" s="121">
        <v>75</v>
      </c>
      <c r="F158" s="121">
        <v>100</v>
      </c>
      <c r="G158" s="121">
        <v>109</v>
      </c>
      <c r="H158" s="121">
        <v>86</v>
      </c>
      <c r="I158" s="121">
        <v>98</v>
      </c>
      <c r="J158" s="121">
        <v>99</v>
      </c>
      <c r="K158" s="121">
        <v>116</v>
      </c>
      <c r="L158" s="121">
        <v>101</v>
      </c>
      <c r="M158" s="121">
        <v>139</v>
      </c>
      <c r="N158" s="121">
        <v>136</v>
      </c>
      <c r="O158" s="121">
        <v>150</v>
      </c>
      <c r="P158" s="121">
        <v>139</v>
      </c>
      <c r="Q158" s="121">
        <v>320</v>
      </c>
      <c r="R158" s="121">
        <v>450</v>
      </c>
      <c r="S158" s="121">
        <v>512</v>
      </c>
      <c r="T158" s="121">
        <v>459</v>
      </c>
      <c r="U158" s="121">
        <v>581</v>
      </c>
      <c r="V158" s="121">
        <v>607</v>
      </c>
      <c r="W158" s="121">
        <v>392</v>
      </c>
      <c r="X158" s="121">
        <v>520</v>
      </c>
      <c r="Y158" s="121">
        <v>783</v>
      </c>
      <c r="Z158" s="121">
        <v>654</v>
      </c>
      <c r="AA158" s="121">
        <v>648</v>
      </c>
      <c r="AB158" s="121">
        <v>683</v>
      </c>
      <c r="AC158" s="121">
        <v>724</v>
      </c>
      <c r="AD158" s="121">
        <v>610</v>
      </c>
      <c r="AE158" s="121">
        <v>464</v>
      </c>
      <c r="AF158" s="121">
        <v>822</v>
      </c>
      <c r="AG158" s="121">
        <v>1128</v>
      </c>
      <c r="AH158" s="121">
        <v>1392</v>
      </c>
      <c r="AI158" s="121">
        <v>867</v>
      </c>
      <c r="AJ158" s="121">
        <v>961</v>
      </c>
      <c r="AK158" s="121">
        <v>2593</v>
      </c>
      <c r="AL158" s="121">
        <v>1723</v>
      </c>
      <c r="AM158" s="121"/>
      <c r="AN158" s="121">
        <v>1996</v>
      </c>
      <c r="AO158" s="121">
        <v>2276</v>
      </c>
      <c r="AP158" s="122"/>
    </row>
    <row r="159" spans="1:42">
      <c r="A159" s="11"/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5" t="s">
        <v>220</v>
      </c>
      <c r="AF159" s="5"/>
      <c r="AG159" s="5"/>
      <c r="AH159" s="5"/>
      <c r="AI159" s="5"/>
    </row>
    <row r="160" spans="1:42">
      <c r="AE160" s="5" t="s">
        <v>221</v>
      </c>
      <c r="AF160" s="5"/>
      <c r="AG160" s="5"/>
      <c r="AH160" s="5"/>
      <c r="AI160" s="5"/>
    </row>
    <row r="161" spans="1:41">
      <c r="AE161" s="85" t="s">
        <v>297</v>
      </c>
      <c r="AF161" s="5"/>
      <c r="AG161" s="5"/>
      <c r="AH161" s="5"/>
      <c r="AI161" s="5"/>
    </row>
    <row r="162" spans="1:41">
      <c r="AE162" s="70" t="s">
        <v>298</v>
      </c>
      <c r="AF162" s="5"/>
      <c r="AG162" s="5"/>
      <c r="AH162" s="5"/>
      <c r="AI162" s="5"/>
    </row>
    <row r="164" spans="1:41" ht="21">
      <c r="A164" s="433" t="s">
        <v>337</v>
      </c>
      <c r="B164" s="433"/>
      <c r="C164" s="433"/>
      <c r="D164" s="433"/>
      <c r="E164" s="433"/>
      <c r="F164" s="433"/>
      <c r="G164" s="433"/>
      <c r="H164" s="433"/>
      <c r="I164" s="433"/>
      <c r="J164" s="433"/>
      <c r="K164" s="433"/>
    </row>
    <row r="165" spans="1:41" ht="21">
      <c r="A165" s="434" t="s">
        <v>347</v>
      </c>
      <c r="B165" s="434"/>
      <c r="C165" s="434"/>
      <c r="D165" s="434"/>
      <c r="E165" s="434"/>
      <c r="F165" s="434"/>
      <c r="G165" s="434"/>
      <c r="H165" s="434"/>
      <c r="I165" s="434"/>
      <c r="J165" s="434"/>
      <c r="K165" s="124"/>
    </row>
    <row r="166" spans="1:41">
      <c r="A166" s="125" t="s">
        <v>106</v>
      </c>
      <c r="B166" s="98" t="s">
        <v>309</v>
      </c>
      <c r="C166" s="98" t="s">
        <v>107</v>
      </c>
      <c r="D166" s="98" t="s">
        <v>310</v>
      </c>
      <c r="E166" s="98" t="s">
        <v>170</v>
      </c>
      <c r="F166" s="98" t="s">
        <v>252</v>
      </c>
      <c r="G166" s="98" t="s">
        <v>253</v>
      </c>
      <c r="H166" s="98" t="s">
        <v>254</v>
      </c>
      <c r="I166" s="98" t="s">
        <v>255</v>
      </c>
      <c r="J166" s="98" t="s">
        <v>256</v>
      </c>
      <c r="K166" s="98" t="s">
        <v>257</v>
      </c>
      <c r="L166" s="98" t="s">
        <v>258</v>
      </c>
      <c r="M166" s="98" t="s">
        <v>108</v>
      </c>
      <c r="N166" s="98" t="s">
        <v>259</v>
      </c>
      <c r="O166" s="98" t="s">
        <v>260</v>
      </c>
      <c r="P166" s="98" t="s">
        <v>261</v>
      </c>
      <c r="Q166" s="98" t="s">
        <v>242</v>
      </c>
      <c r="R166" s="98" t="s">
        <v>130</v>
      </c>
      <c r="S166" s="98" t="s">
        <v>131</v>
      </c>
      <c r="T166" s="98" t="s">
        <v>132</v>
      </c>
      <c r="U166" s="98" t="s">
        <v>133</v>
      </c>
      <c r="V166" s="98" t="s">
        <v>134</v>
      </c>
      <c r="W166" s="98" t="s">
        <v>135</v>
      </c>
      <c r="X166" s="98" t="s">
        <v>243</v>
      </c>
      <c r="Y166" s="98" t="s">
        <v>136</v>
      </c>
      <c r="Z166" s="98" t="s">
        <v>137</v>
      </c>
      <c r="AA166" s="98" t="s">
        <v>138</v>
      </c>
      <c r="AB166" s="98" t="s">
        <v>294</v>
      </c>
      <c r="AC166" s="98" t="s">
        <v>423</v>
      </c>
      <c r="AD166" s="98" t="s">
        <v>244</v>
      </c>
      <c r="AE166" s="98" t="s">
        <v>306</v>
      </c>
      <c r="AF166" s="98" t="s">
        <v>307</v>
      </c>
      <c r="AG166" s="98" t="s">
        <v>308</v>
      </c>
      <c r="AH166" s="98" t="s">
        <v>274</v>
      </c>
      <c r="AI166" s="98" t="s">
        <v>275</v>
      </c>
      <c r="AJ166" s="98" t="s">
        <v>276</v>
      </c>
      <c r="AK166" s="98" t="s">
        <v>277</v>
      </c>
      <c r="AL166" s="98" t="s">
        <v>278</v>
      </c>
      <c r="AM166" s="98"/>
      <c r="AN166" s="98" t="s">
        <v>279</v>
      </c>
      <c r="AO166" s="98" t="s">
        <v>280</v>
      </c>
    </row>
    <row r="167" spans="1:41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J167" s="86"/>
    </row>
    <row r="168" spans="1:41" ht="19" thickBot="1">
      <c r="A168" s="130" t="s">
        <v>109</v>
      </c>
      <c r="B168" s="129">
        <v>458746</v>
      </c>
      <c r="C168" s="129">
        <v>504028</v>
      </c>
      <c r="D168" s="129">
        <v>590941</v>
      </c>
      <c r="E168" s="129">
        <v>678241</v>
      </c>
      <c r="F168" s="129">
        <v>745743</v>
      </c>
      <c r="G168" s="129">
        <v>808364</v>
      </c>
      <c r="H168" s="129">
        <v>851805</v>
      </c>
      <c r="I168" s="129">
        <v>946344</v>
      </c>
      <c r="J168" s="129">
        <v>990382</v>
      </c>
      <c r="K168" s="129">
        <v>1004017</v>
      </c>
      <c r="L168" s="129">
        <v>1064416</v>
      </c>
      <c r="M168" s="129">
        <v>1143743</v>
      </c>
      <c r="N168" s="129">
        <v>1252993</v>
      </c>
      <c r="O168" s="129">
        <v>1324226</v>
      </c>
      <c r="P168" s="129">
        <v>1381529</v>
      </c>
      <c r="Q168" s="129">
        <v>1409386</v>
      </c>
      <c r="R168" s="129">
        <v>1461752</v>
      </c>
      <c r="S168" s="129">
        <v>1515742</v>
      </c>
      <c r="T168" s="129">
        <v>1560484</v>
      </c>
      <c r="U168" s="129">
        <v>1601116</v>
      </c>
      <c r="V168" s="129">
        <v>1652458</v>
      </c>
      <c r="W168" s="129">
        <v>1701842</v>
      </c>
      <c r="X168" s="129">
        <v>1788950</v>
      </c>
      <c r="Y168" s="129">
        <v>1862846</v>
      </c>
      <c r="Z168" s="129">
        <v>2010894</v>
      </c>
      <c r="AA168" s="129">
        <v>2159899</v>
      </c>
      <c r="AB168" s="129">
        <v>2292841</v>
      </c>
      <c r="AC168" s="129">
        <v>2471957</v>
      </c>
      <c r="AD168" s="129">
        <v>2655050</v>
      </c>
      <c r="AE168" s="129">
        <v>2728686</v>
      </c>
      <c r="AF168" s="129">
        <v>2982544</v>
      </c>
      <c r="AG168" s="129">
        <v>3517677</v>
      </c>
      <c r="AH168" s="129">
        <v>3457079</v>
      </c>
      <c r="AI168" s="129">
        <v>3603059</v>
      </c>
      <c r="AJ168" s="129">
        <v>3536951</v>
      </c>
      <c r="AK168" s="129">
        <v>3454647</v>
      </c>
      <c r="AL168" s="129">
        <v>3506089</v>
      </c>
      <c r="AM168" s="129"/>
      <c r="AN168" s="129">
        <v>3758577</v>
      </c>
      <c r="AO168" s="129">
        <v>4886367</v>
      </c>
    </row>
    <row r="169" spans="1:41" ht="16" thickTop="1">
      <c r="A169" s="96" t="s">
        <v>110</v>
      </c>
      <c r="B169" s="127">
        <v>369585</v>
      </c>
      <c r="C169" s="127">
        <v>404941</v>
      </c>
      <c r="D169" s="127">
        <v>477044</v>
      </c>
      <c r="E169" s="127">
        <v>542956</v>
      </c>
      <c r="F169" s="127">
        <v>594892</v>
      </c>
      <c r="G169" s="127">
        <v>660934</v>
      </c>
      <c r="H169" s="127">
        <v>685632</v>
      </c>
      <c r="I169" s="127">
        <v>769396</v>
      </c>
      <c r="J169" s="127">
        <v>806842</v>
      </c>
      <c r="K169" s="127">
        <v>809243</v>
      </c>
      <c r="L169" s="127">
        <v>860012</v>
      </c>
      <c r="M169" s="127">
        <v>932832</v>
      </c>
      <c r="N169" s="127">
        <v>1027928</v>
      </c>
      <c r="O169" s="127">
        <v>1082539</v>
      </c>
      <c r="P169" s="127">
        <v>1129191</v>
      </c>
      <c r="Q169" s="127">
        <v>1142799</v>
      </c>
      <c r="R169" s="127">
        <v>1182380</v>
      </c>
      <c r="S169" s="127">
        <v>1227078</v>
      </c>
      <c r="T169" s="127">
        <v>1259580</v>
      </c>
      <c r="U169" s="127">
        <v>1290490</v>
      </c>
      <c r="V169" s="127">
        <v>1335854</v>
      </c>
      <c r="W169" s="127">
        <v>1381064</v>
      </c>
      <c r="X169" s="127">
        <v>1458185</v>
      </c>
      <c r="Y169" s="127">
        <v>1516008</v>
      </c>
      <c r="Z169" s="127">
        <v>1655232</v>
      </c>
      <c r="AA169" s="127">
        <v>1796890</v>
      </c>
      <c r="AB169" s="127">
        <v>1913330</v>
      </c>
      <c r="AC169" s="127">
        <v>2069746</v>
      </c>
      <c r="AD169" s="127">
        <v>2232981</v>
      </c>
      <c r="AE169" s="127">
        <v>2275049</v>
      </c>
      <c r="AF169" s="127">
        <v>2507793</v>
      </c>
      <c r="AG169" s="127">
        <v>3000661</v>
      </c>
      <c r="AH169" s="127">
        <v>2902397</v>
      </c>
      <c r="AI169" s="127">
        <v>3104453</v>
      </c>
      <c r="AJ169" s="127">
        <v>3029363</v>
      </c>
      <c r="AK169" s="127">
        <v>2820836</v>
      </c>
      <c r="AL169" s="127">
        <v>2800036</v>
      </c>
      <c r="AM169" s="127"/>
      <c r="AN169" s="127">
        <v>3005957</v>
      </c>
      <c r="AO169" s="127">
        <v>3851544</v>
      </c>
    </row>
    <row r="170" spans="1:41">
      <c r="A170" s="128" t="s">
        <v>111</v>
      </c>
      <c r="B170" s="110">
        <v>89161</v>
      </c>
      <c r="C170" s="110">
        <v>99087</v>
      </c>
      <c r="D170" s="110">
        <v>113898</v>
      </c>
      <c r="E170" s="110">
        <v>135285</v>
      </c>
      <c r="F170" s="110">
        <v>150851</v>
      </c>
      <c r="G170" s="110">
        <v>147430</v>
      </c>
      <c r="H170" s="110">
        <v>166173</v>
      </c>
      <c r="I170" s="110">
        <v>176949</v>
      </c>
      <c r="J170" s="110">
        <v>183540</v>
      </c>
      <c r="K170" s="110">
        <v>194774</v>
      </c>
      <c r="L170" s="110">
        <v>204404</v>
      </c>
      <c r="M170" s="110">
        <v>210911</v>
      </c>
      <c r="N170" s="110">
        <v>225065</v>
      </c>
      <c r="O170" s="110">
        <v>241687</v>
      </c>
      <c r="P170" s="110">
        <v>252338</v>
      </c>
      <c r="Q170" s="110">
        <v>266587</v>
      </c>
      <c r="R170" s="110">
        <v>279372</v>
      </c>
      <c r="S170" s="110">
        <v>288664</v>
      </c>
      <c r="T170" s="110">
        <v>300904</v>
      </c>
      <c r="U170" s="110">
        <v>310626</v>
      </c>
      <c r="V170" s="110">
        <v>316604</v>
      </c>
      <c r="W170" s="110">
        <v>320778</v>
      </c>
      <c r="X170" s="110">
        <v>330765</v>
      </c>
      <c r="Y170" s="110">
        <v>346838</v>
      </c>
      <c r="Z170" s="110">
        <v>355662</v>
      </c>
      <c r="AA170" s="110">
        <v>363009</v>
      </c>
      <c r="AB170" s="110">
        <v>379511</v>
      </c>
      <c r="AC170" s="110">
        <v>402211</v>
      </c>
      <c r="AD170" s="110">
        <v>422069</v>
      </c>
      <c r="AE170" s="110">
        <v>453637</v>
      </c>
      <c r="AF170" s="110">
        <v>474751</v>
      </c>
      <c r="AG170" s="110">
        <v>517016</v>
      </c>
      <c r="AH170" s="110">
        <v>554682</v>
      </c>
      <c r="AI170" s="110">
        <v>498606</v>
      </c>
      <c r="AJ170" s="110">
        <v>507588</v>
      </c>
      <c r="AK170" s="110">
        <v>633811</v>
      </c>
      <c r="AL170" s="110">
        <v>706053</v>
      </c>
      <c r="AM170" s="110"/>
      <c r="AN170" s="110">
        <v>752620</v>
      </c>
      <c r="AO170" s="110">
        <v>1034823</v>
      </c>
    </row>
    <row r="171" spans="1:41" ht="16">
      <c r="A171" s="205" t="s">
        <v>452</v>
      </c>
      <c r="B171" s="206">
        <v>104495</v>
      </c>
      <c r="C171" s="206">
        <v>116342</v>
      </c>
      <c r="D171" s="206">
        <v>133995</v>
      </c>
      <c r="E171" s="206">
        <v>157513</v>
      </c>
      <c r="F171" s="206">
        <v>185309</v>
      </c>
      <c r="G171" s="206">
        <v>209903</v>
      </c>
      <c r="H171" s="206">
        <v>227411</v>
      </c>
      <c r="I171" s="206">
        <v>252743</v>
      </c>
      <c r="J171" s="206">
        <v>273373</v>
      </c>
      <c r="K171" s="206">
        <v>281996</v>
      </c>
      <c r="L171" s="206">
        <v>290360</v>
      </c>
      <c r="M171" s="206">
        <v>303555</v>
      </c>
      <c r="N171" s="206">
        <v>299321</v>
      </c>
      <c r="O171" s="206">
        <v>273285</v>
      </c>
      <c r="P171" s="206">
        <v>298346</v>
      </c>
      <c r="Q171" s="206">
        <v>291084</v>
      </c>
      <c r="R171" s="206">
        <v>281640</v>
      </c>
      <c r="S171" s="206">
        <v>272063</v>
      </c>
      <c r="T171" s="206">
        <v>265748</v>
      </c>
      <c r="U171" s="206">
        <v>270502</v>
      </c>
      <c r="V171" s="206">
        <v>268194</v>
      </c>
      <c r="W171" s="206">
        <v>274769</v>
      </c>
      <c r="X171" s="206">
        <v>294363</v>
      </c>
      <c r="Y171" s="206">
        <v>304732</v>
      </c>
      <c r="Z171" s="206">
        <v>348456</v>
      </c>
      <c r="AA171" s="206">
        <v>404733</v>
      </c>
      <c r="AB171" s="206">
        <v>455813</v>
      </c>
      <c r="AC171" s="206">
        <v>495294</v>
      </c>
      <c r="AD171" s="206">
        <v>521820</v>
      </c>
      <c r="AE171" s="206">
        <v>551258</v>
      </c>
      <c r="AF171" s="206">
        <v>616066</v>
      </c>
      <c r="AG171" s="206">
        <v>661012</v>
      </c>
      <c r="AH171" s="206">
        <v>693485</v>
      </c>
      <c r="AI171" s="206">
        <v>705554</v>
      </c>
      <c r="AJ171" s="206">
        <v>677852</v>
      </c>
      <c r="AK171" s="206">
        <v>633446</v>
      </c>
      <c r="AL171" s="206">
        <v>603457</v>
      </c>
      <c r="AM171" s="206"/>
      <c r="AN171" s="206">
        <v>597503</v>
      </c>
      <c r="AO171" s="206">
        <v>597992</v>
      </c>
    </row>
    <row r="172" spans="1:41">
      <c r="A172" s="99" t="s">
        <v>453</v>
      </c>
      <c r="B172" s="126">
        <v>102259</v>
      </c>
      <c r="C172" s="126">
        <v>113605</v>
      </c>
      <c r="D172" s="126">
        <v>130912</v>
      </c>
      <c r="E172" s="126">
        <v>153861</v>
      </c>
      <c r="F172" s="126">
        <v>180693</v>
      </c>
      <c r="G172" s="126">
        <v>204356</v>
      </c>
      <c r="H172" s="126">
        <v>220863</v>
      </c>
      <c r="I172" s="126">
        <v>245109</v>
      </c>
      <c r="J172" s="126">
        <v>265440</v>
      </c>
      <c r="K172" s="126">
        <v>273919</v>
      </c>
      <c r="L172" s="126">
        <v>281889</v>
      </c>
      <c r="M172" s="126">
        <v>294829</v>
      </c>
      <c r="N172" s="126">
        <v>289694</v>
      </c>
      <c r="O172" s="126">
        <v>262324</v>
      </c>
      <c r="P172" s="126">
        <v>286834</v>
      </c>
      <c r="Q172" s="126">
        <v>278497</v>
      </c>
      <c r="R172" s="126">
        <v>268553</v>
      </c>
      <c r="S172" s="126">
        <v>259373</v>
      </c>
      <c r="T172" s="126">
        <v>253130</v>
      </c>
      <c r="U172" s="126">
        <v>258251</v>
      </c>
      <c r="V172" s="126">
        <v>255793</v>
      </c>
      <c r="W172" s="126">
        <v>261198</v>
      </c>
      <c r="X172" s="126">
        <v>281029</v>
      </c>
      <c r="Y172" s="126">
        <v>290185</v>
      </c>
      <c r="Z172" s="126">
        <v>331845</v>
      </c>
      <c r="AA172" s="126">
        <v>387136</v>
      </c>
      <c r="AB172" s="126">
        <v>436439</v>
      </c>
      <c r="AC172" s="126">
        <v>474071</v>
      </c>
      <c r="AD172" s="126">
        <v>499297</v>
      </c>
      <c r="AE172" s="126">
        <v>528548</v>
      </c>
      <c r="AF172" s="126">
        <v>594632</v>
      </c>
      <c r="AG172" s="126">
        <v>636742</v>
      </c>
      <c r="AH172" s="126">
        <v>666703</v>
      </c>
      <c r="AI172" s="126">
        <v>678064</v>
      </c>
      <c r="AJ172" s="126">
        <v>650851</v>
      </c>
      <c r="AK172" s="126">
        <v>607795</v>
      </c>
      <c r="AL172" s="126">
        <v>577897</v>
      </c>
      <c r="AM172" s="126"/>
      <c r="AN172" s="126">
        <v>567703</v>
      </c>
      <c r="AO172" s="126">
        <v>568340</v>
      </c>
    </row>
    <row r="173" spans="1:41">
      <c r="A173" s="96" t="s">
        <v>454</v>
      </c>
      <c r="B173" s="100">
        <v>35553</v>
      </c>
      <c r="C173" s="100">
        <v>37345</v>
      </c>
      <c r="D173" s="100">
        <v>40897</v>
      </c>
      <c r="E173" s="100">
        <v>47941</v>
      </c>
      <c r="F173" s="100">
        <v>55170</v>
      </c>
      <c r="G173" s="100">
        <v>60886</v>
      </c>
      <c r="H173" s="100">
        <v>64158</v>
      </c>
      <c r="I173" s="100">
        <v>67842</v>
      </c>
      <c r="J173" s="100">
        <v>71511</v>
      </c>
      <c r="K173" s="100">
        <v>72020</v>
      </c>
      <c r="L173" s="100">
        <v>76337</v>
      </c>
      <c r="M173" s="100">
        <v>80676</v>
      </c>
      <c r="N173" s="100">
        <v>75622</v>
      </c>
      <c r="O173" s="100">
        <v>83439</v>
      </c>
      <c r="P173" s="100">
        <v>81171</v>
      </c>
      <c r="Q173" s="100">
        <v>75904</v>
      </c>
      <c r="R173" s="100">
        <v>73137</v>
      </c>
      <c r="S173" s="100">
        <v>70809</v>
      </c>
      <c r="T173" s="100">
        <v>66669</v>
      </c>
      <c r="U173" s="100">
        <v>69724</v>
      </c>
      <c r="V173" s="100">
        <v>68976</v>
      </c>
      <c r="W173" s="100">
        <v>69503</v>
      </c>
      <c r="X173" s="100">
        <v>75950</v>
      </c>
      <c r="Y173" s="100">
        <v>73977</v>
      </c>
      <c r="Z173" s="100">
        <v>86799</v>
      </c>
      <c r="AA173" s="100">
        <v>106744</v>
      </c>
      <c r="AB173" s="100">
        <v>113576</v>
      </c>
      <c r="AC173" s="100">
        <v>127463</v>
      </c>
      <c r="AD173" s="100">
        <v>127543</v>
      </c>
      <c r="AE173" s="100">
        <v>127544</v>
      </c>
      <c r="AF173" s="100">
        <v>138940</v>
      </c>
      <c r="AG173" s="100">
        <v>147348</v>
      </c>
      <c r="AH173" s="100">
        <v>155690</v>
      </c>
      <c r="AI173" s="100">
        <v>161608</v>
      </c>
      <c r="AJ173" s="100">
        <v>152266</v>
      </c>
      <c r="AK173" s="100">
        <v>150825</v>
      </c>
      <c r="AL173" s="100">
        <v>148923</v>
      </c>
      <c r="AM173" s="100"/>
      <c r="AN173" s="100">
        <v>149247</v>
      </c>
      <c r="AO173" s="100" t="s">
        <v>338</v>
      </c>
    </row>
    <row r="174" spans="1:41">
      <c r="A174" s="96" t="s">
        <v>455</v>
      </c>
      <c r="B174" s="100">
        <v>33580</v>
      </c>
      <c r="C174" s="100">
        <v>36440</v>
      </c>
      <c r="D174" s="100">
        <v>44788</v>
      </c>
      <c r="E174" s="100">
        <v>51878</v>
      </c>
      <c r="F174" s="100">
        <v>59673</v>
      </c>
      <c r="G174" s="100">
        <v>64881</v>
      </c>
      <c r="H174" s="100">
        <v>67329</v>
      </c>
      <c r="I174" s="100">
        <v>72336</v>
      </c>
      <c r="J174" s="100">
        <v>75255</v>
      </c>
      <c r="K174" s="100">
        <v>76167</v>
      </c>
      <c r="L174" s="100">
        <v>84436</v>
      </c>
      <c r="M174" s="100">
        <v>86960</v>
      </c>
      <c r="N174" s="100">
        <v>88294</v>
      </c>
      <c r="O174" s="100">
        <v>101715</v>
      </c>
      <c r="P174" s="100">
        <v>91939</v>
      </c>
      <c r="Q174" s="100">
        <v>94036</v>
      </c>
      <c r="R174" s="100">
        <v>87868</v>
      </c>
      <c r="S174" s="100">
        <v>91017</v>
      </c>
      <c r="T174" s="100">
        <v>88711</v>
      </c>
      <c r="U174" s="100">
        <v>92408</v>
      </c>
      <c r="V174" s="100">
        <v>93412</v>
      </c>
      <c r="W174" s="100">
        <v>96344</v>
      </c>
      <c r="X174" s="100">
        <v>105812</v>
      </c>
      <c r="Y174" s="100">
        <v>111964</v>
      </c>
      <c r="Z174" s="100">
        <v>130005</v>
      </c>
      <c r="AA174" s="100">
        <v>151408</v>
      </c>
      <c r="AB174" s="100">
        <v>174045</v>
      </c>
      <c r="AC174" s="100">
        <v>188118</v>
      </c>
      <c r="AD174" s="100">
        <v>203789</v>
      </c>
      <c r="AE174" s="100">
        <v>216631</v>
      </c>
      <c r="AF174" s="100">
        <v>244836</v>
      </c>
      <c r="AG174" s="100">
        <v>259312</v>
      </c>
      <c r="AH174" s="100">
        <v>275988</v>
      </c>
      <c r="AI174" s="100">
        <v>291038</v>
      </c>
      <c r="AJ174" s="100">
        <v>282297</v>
      </c>
      <c r="AK174" s="100">
        <v>259662</v>
      </c>
      <c r="AL174" s="100">
        <v>244481</v>
      </c>
      <c r="AM174" s="100"/>
      <c r="AN174" s="100">
        <v>234207</v>
      </c>
      <c r="AO174" s="100" t="s">
        <v>338</v>
      </c>
    </row>
    <row r="175" spans="1:41">
      <c r="A175" s="96" t="s">
        <v>456</v>
      </c>
      <c r="B175" s="100">
        <v>19976</v>
      </c>
      <c r="C175" s="100">
        <v>25404</v>
      </c>
      <c r="D175" s="100">
        <v>29021</v>
      </c>
      <c r="E175" s="100">
        <v>35191</v>
      </c>
      <c r="F175" s="100">
        <v>43271</v>
      </c>
      <c r="G175" s="100">
        <v>53624</v>
      </c>
      <c r="H175" s="100">
        <v>61879</v>
      </c>
      <c r="I175" s="100">
        <v>70381</v>
      </c>
      <c r="J175" s="100">
        <v>76517</v>
      </c>
      <c r="K175" s="100">
        <v>80743</v>
      </c>
      <c r="L175" s="100">
        <v>77164</v>
      </c>
      <c r="M175" s="100">
        <v>81619</v>
      </c>
      <c r="N175" s="100">
        <v>80972</v>
      </c>
      <c r="O175" s="100">
        <v>82028</v>
      </c>
      <c r="P175" s="100">
        <v>74880</v>
      </c>
      <c r="Q175" s="100">
        <v>69935</v>
      </c>
      <c r="R175" s="100">
        <v>61768</v>
      </c>
      <c r="S175" s="100">
        <v>54981</v>
      </c>
      <c r="T175" s="100">
        <v>48913</v>
      </c>
      <c r="U175" s="100">
        <v>47690</v>
      </c>
      <c r="V175" s="100">
        <v>48206</v>
      </c>
      <c r="W175" s="100">
        <v>48826</v>
      </c>
      <c r="X175" s="100">
        <v>51696</v>
      </c>
      <c r="Y175" s="100">
        <v>54986</v>
      </c>
      <c r="Z175" s="100">
        <v>62515</v>
      </c>
      <c r="AA175" s="100">
        <v>67926</v>
      </c>
      <c r="AB175" s="100">
        <v>76216</v>
      </c>
      <c r="AC175" s="100">
        <v>82294</v>
      </c>
      <c r="AD175" s="100">
        <v>89757</v>
      </c>
      <c r="AE175" s="100">
        <v>99647</v>
      </c>
      <c r="AF175" s="100">
        <v>117398</v>
      </c>
      <c r="AG175" s="100">
        <v>129218</v>
      </c>
      <c r="AH175" s="100">
        <v>133603</v>
      </c>
      <c r="AI175" s="100">
        <v>128003</v>
      </c>
      <c r="AJ175" s="100">
        <v>124712</v>
      </c>
      <c r="AK175" s="100">
        <v>114912</v>
      </c>
      <c r="AL175" s="100">
        <v>107485</v>
      </c>
      <c r="AM175" s="100"/>
      <c r="AN175" s="100">
        <v>106205</v>
      </c>
      <c r="AO175" s="100" t="s">
        <v>338</v>
      </c>
    </row>
    <row r="176" spans="1:41">
      <c r="A176" s="96" t="s">
        <v>457</v>
      </c>
      <c r="B176" s="100">
        <v>10508</v>
      </c>
      <c r="C176" s="100">
        <v>11152</v>
      </c>
      <c r="D176" s="100">
        <v>13127</v>
      </c>
      <c r="E176" s="100">
        <v>15278</v>
      </c>
      <c r="F176" s="100">
        <v>17729</v>
      </c>
      <c r="G176" s="100">
        <v>20552</v>
      </c>
      <c r="H176" s="100">
        <v>23113</v>
      </c>
      <c r="I176" s="100">
        <v>27099</v>
      </c>
      <c r="J176" s="100">
        <v>32279</v>
      </c>
      <c r="K176" s="100">
        <v>33592</v>
      </c>
      <c r="L176" s="100">
        <v>34788</v>
      </c>
      <c r="M176" s="100">
        <v>36997</v>
      </c>
      <c r="N176" s="100">
        <v>37454</v>
      </c>
      <c r="O176" s="100">
        <v>34585</v>
      </c>
      <c r="P176" s="100">
        <v>34628</v>
      </c>
      <c r="Q176" s="100">
        <v>36964</v>
      </c>
      <c r="R176" s="100">
        <v>34759</v>
      </c>
      <c r="S176" s="100">
        <v>34590</v>
      </c>
      <c r="T176" s="100">
        <v>36490</v>
      </c>
      <c r="U176" s="100">
        <v>37011</v>
      </c>
      <c r="V176" s="100">
        <v>37416</v>
      </c>
      <c r="W176" s="100">
        <v>37359</v>
      </c>
      <c r="X176" s="100">
        <v>37602</v>
      </c>
      <c r="Y176" s="100">
        <v>40455</v>
      </c>
      <c r="Z176" s="100">
        <v>44389</v>
      </c>
      <c r="AA176" s="100">
        <v>53098</v>
      </c>
      <c r="AB176" s="100">
        <v>60759</v>
      </c>
      <c r="AC176" s="100">
        <v>65694</v>
      </c>
      <c r="AD176" s="100">
        <v>68629</v>
      </c>
      <c r="AE176" s="100">
        <v>73136</v>
      </c>
      <c r="AF176" s="100">
        <v>75120</v>
      </c>
      <c r="AG176" s="100">
        <v>79030</v>
      </c>
      <c r="AH176" s="100">
        <v>76990</v>
      </c>
      <c r="AI176" s="100">
        <v>74871</v>
      </c>
      <c r="AJ176" s="100">
        <v>70396</v>
      </c>
      <c r="AK176" s="100">
        <v>66892</v>
      </c>
      <c r="AL176" s="100">
        <v>64928</v>
      </c>
      <c r="AM176" s="100"/>
      <c r="AN176" s="100">
        <v>66277</v>
      </c>
      <c r="AO176" s="100" t="s">
        <v>338</v>
      </c>
    </row>
    <row r="177" spans="1:41">
      <c r="A177" s="96" t="s">
        <v>458</v>
      </c>
      <c r="B177" s="100">
        <v>1932</v>
      </c>
      <c r="C177" s="100">
        <v>2080</v>
      </c>
      <c r="D177" s="100">
        <v>2450</v>
      </c>
      <c r="E177" s="100">
        <v>2458</v>
      </c>
      <c r="F177" s="100">
        <v>2922</v>
      </c>
      <c r="G177" s="100">
        <v>3524</v>
      </c>
      <c r="H177" s="100">
        <v>3705</v>
      </c>
      <c r="I177" s="100">
        <v>4260</v>
      </c>
      <c r="J177" s="100">
        <v>5067</v>
      </c>
      <c r="K177" s="100">
        <v>5853</v>
      </c>
      <c r="L177" s="100">
        <v>5874</v>
      </c>
      <c r="M177" s="100">
        <v>5275</v>
      </c>
      <c r="N177" s="100">
        <v>5080</v>
      </c>
      <c r="O177" s="100">
        <v>3497</v>
      </c>
      <c r="P177" s="100">
        <v>4262</v>
      </c>
      <c r="Q177" s="100">
        <v>4831</v>
      </c>
      <c r="R177" s="100">
        <v>4979</v>
      </c>
      <c r="S177" s="100">
        <v>6823</v>
      </c>
      <c r="T177" s="100">
        <v>6683</v>
      </c>
      <c r="U177" s="100">
        <v>6187</v>
      </c>
      <c r="V177" s="100">
        <v>6044</v>
      </c>
      <c r="W177" s="100">
        <v>5521</v>
      </c>
      <c r="X177" s="100">
        <v>5109</v>
      </c>
      <c r="Y177" s="100">
        <v>4977</v>
      </c>
      <c r="Z177" s="100">
        <v>5052</v>
      </c>
      <c r="AA177" s="100">
        <v>5851</v>
      </c>
      <c r="AB177" s="100">
        <v>6312</v>
      </c>
      <c r="AC177" s="100">
        <v>5331</v>
      </c>
      <c r="AD177" s="100">
        <v>6245</v>
      </c>
      <c r="AE177" s="100">
        <v>7899</v>
      </c>
      <c r="AF177" s="100">
        <v>11563</v>
      </c>
      <c r="AG177" s="100">
        <v>17614</v>
      </c>
      <c r="AH177" s="100">
        <v>21169</v>
      </c>
      <c r="AI177" s="100">
        <v>19917</v>
      </c>
      <c r="AJ177" s="100">
        <v>14553</v>
      </c>
      <c r="AK177" s="100">
        <v>12318</v>
      </c>
      <c r="AL177" s="100">
        <v>9823</v>
      </c>
      <c r="AM177" s="100"/>
      <c r="AN177" s="100">
        <v>9781</v>
      </c>
      <c r="AO177" s="100" t="s">
        <v>338</v>
      </c>
    </row>
    <row r="178" spans="1:41">
      <c r="A178" s="96" t="s">
        <v>459</v>
      </c>
      <c r="B178" s="100">
        <v>1405</v>
      </c>
      <c r="C178" s="100">
        <v>1468</v>
      </c>
      <c r="D178" s="100">
        <v>1680</v>
      </c>
      <c r="E178" s="100">
        <v>1721</v>
      </c>
      <c r="F178" s="100">
        <v>1993</v>
      </c>
      <c r="G178" s="100">
        <v>2126</v>
      </c>
      <c r="H178" s="100">
        <v>2413</v>
      </c>
      <c r="I178" s="100">
        <v>2642</v>
      </c>
      <c r="J178" s="100">
        <v>2819</v>
      </c>
      <c r="K178" s="100">
        <v>2908</v>
      </c>
      <c r="L178" s="100">
        <v>3082</v>
      </c>
      <c r="M178" s="100">
        <v>3257</v>
      </c>
      <c r="N178" s="100">
        <v>3501</v>
      </c>
      <c r="O178" s="100">
        <v>3296</v>
      </c>
      <c r="P178" s="100">
        <v>3271</v>
      </c>
      <c r="Q178" s="100">
        <v>3255</v>
      </c>
      <c r="R178" s="100">
        <v>3316</v>
      </c>
      <c r="S178" s="100">
        <v>3571</v>
      </c>
      <c r="T178" s="100">
        <v>3828</v>
      </c>
      <c r="U178" s="100">
        <v>4003</v>
      </c>
      <c r="V178" s="100">
        <v>3871</v>
      </c>
      <c r="W178" s="100">
        <v>3692</v>
      </c>
      <c r="X178" s="100">
        <v>3413</v>
      </c>
      <c r="Y178" s="100">
        <v>3516</v>
      </c>
      <c r="Z178" s="100">
        <v>3736</v>
      </c>
      <c r="AA178" s="100">
        <v>3784</v>
      </c>
      <c r="AB178" s="100">
        <v>3905</v>
      </c>
      <c r="AC178" s="100">
        <v>3720</v>
      </c>
      <c r="AD178" s="100">
        <v>3717</v>
      </c>
      <c r="AE178" s="100">
        <v>3473</v>
      </c>
      <c r="AF178" s="100">
        <v>3590</v>
      </c>
      <c r="AG178" s="100">
        <v>2721</v>
      </c>
      <c r="AH178" s="100">
        <v>3173</v>
      </c>
      <c r="AI178" s="100">
        <v>3432</v>
      </c>
      <c r="AJ178" s="100">
        <v>2331</v>
      </c>
      <c r="AK178" s="100">
        <v>1829</v>
      </c>
      <c r="AL178" s="100">
        <v>1354</v>
      </c>
      <c r="AM178" s="100"/>
      <c r="AN178" s="100">
        <v>1510</v>
      </c>
      <c r="AO178" s="100" t="s">
        <v>338</v>
      </c>
    </row>
    <row r="179" spans="1:41">
      <c r="A179" s="96" t="s">
        <v>366</v>
      </c>
      <c r="B179" s="100">
        <v>-694</v>
      </c>
      <c r="C179" s="100">
        <v>-284</v>
      </c>
      <c r="D179" s="100">
        <v>-1050</v>
      </c>
      <c r="E179" s="100">
        <v>-605</v>
      </c>
      <c r="F179" s="100">
        <v>-65</v>
      </c>
      <c r="G179" s="100">
        <v>-1236</v>
      </c>
      <c r="H179" s="100">
        <v>-1734</v>
      </c>
      <c r="I179" s="100">
        <v>548</v>
      </c>
      <c r="J179" s="100">
        <v>1993</v>
      </c>
      <c r="K179" s="100">
        <v>2637</v>
      </c>
      <c r="L179" s="100">
        <v>209</v>
      </c>
      <c r="M179" s="100">
        <v>46</v>
      </c>
      <c r="N179" s="100">
        <v>-1228</v>
      </c>
      <c r="O179" s="100">
        <v>-46236</v>
      </c>
      <c r="P179" s="100">
        <v>-3317</v>
      </c>
      <c r="Q179" s="100">
        <v>-6429</v>
      </c>
      <c r="R179" s="100">
        <v>2727</v>
      </c>
      <c r="S179" s="100">
        <v>-2418</v>
      </c>
      <c r="T179" s="100">
        <v>1836</v>
      </c>
      <c r="U179" s="100">
        <v>1228</v>
      </c>
      <c r="V179" s="100">
        <v>-2132</v>
      </c>
      <c r="W179" s="100">
        <v>-47</v>
      </c>
      <c r="X179" s="100">
        <v>1447</v>
      </c>
      <c r="Y179" s="100">
        <v>310</v>
      </c>
      <c r="Z179" s="100">
        <v>-651</v>
      </c>
      <c r="AA179" s="100">
        <v>-1675</v>
      </c>
      <c r="AB179" s="100">
        <v>1626</v>
      </c>
      <c r="AC179" s="100">
        <v>1451</v>
      </c>
      <c r="AD179" s="100">
        <v>-383</v>
      </c>
      <c r="AE179" s="100">
        <v>218</v>
      </c>
      <c r="AF179" s="100">
        <v>3185</v>
      </c>
      <c r="AG179" s="100">
        <v>1499</v>
      </c>
      <c r="AH179" s="100">
        <v>90</v>
      </c>
      <c r="AI179" s="100">
        <v>-805</v>
      </c>
      <c r="AJ179" s="100">
        <v>4296</v>
      </c>
      <c r="AK179" s="100">
        <v>1357</v>
      </c>
      <c r="AL179" s="100">
        <v>903</v>
      </c>
      <c r="AM179" s="100"/>
      <c r="AN179" s="100">
        <v>476</v>
      </c>
      <c r="AO179" s="100" t="s">
        <v>338</v>
      </c>
    </row>
    <row r="180" spans="1:41">
      <c r="A180" s="99" t="s">
        <v>348</v>
      </c>
      <c r="B180" s="100">
        <v>2070</v>
      </c>
      <c r="C180" s="100">
        <v>2541</v>
      </c>
      <c r="D180" s="100">
        <v>2878</v>
      </c>
      <c r="E180" s="100">
        <v>3398</v>
      </c>
      <c r="F180" s="100">
        <v>4309</v>
      </c>
      <c r="G180" s="100">
        <v>5171</v>
      </c>
      <c r="H180" s="100">
        <v>6120</v>
      </c>
      <c r="I180" s="100">
        <v>7098</v>
      </c>
      <c r="J180" s="100">
        <v>7445</v>
      </c>
      <c r="K180" s="100">
        <v>7451</v>
      </c>
      <c r="L180" s="100">
        <v>7913</v>
      </c>
      <c r="M180" s="100">
        <v>8119</v>
      </c>
      <c r="N180" s="100">
        <v>8988</v>
      </c>
      <c r="O180" s="100">
        <v>9998</v>
      </c>
      <c r="P180" s="100">
        <v>10613</v>
      </c>
      <c r="Q180" s="100">
        <v>11011</v>
      </c>
      <c r="R180" s="100">
        <v>11884</v>
      </c>
      <c r="S180" s="100">
        <v>11769</v>
      </c>
      <c r="T180" s="100">
        <v>11637</v>
      </c>
      <c r="U180" s="100">
        <v>11267</v>
      </c>
      <c r="V180" s="100">
        <v>11262</v>
      </c>
      <c r="W180" s="100">
        <v>12221</v>
      </c>
      <c r="X180" s="100">
        <v>12138</v>
      </c>
      <c r="Y180" s="100">
        <v>12931</v>
      </c>
      <c r="Z180" s="100">
        <v>14795</v>
      </c>
      <c r="AA180" s="100">
        <v>16018</v>
      </c>
      <c r="AB180" s="100">
        <v>16605</v>
      </c>
      <c r="AC180" s="100">
        <v>18031</v>
      </c>
      <c r="AD180" s="100">
        <v>17465</v>
      </c>
      <c r="AE180" s="100">
        <v>17042</v>
      </c>
      <c r="AF180" s="100">
        <v>17122</v>
      </c>
      <c r="AG180" s="100">
        <v>17546</v>
      </c>
      <c r="AH180" s="100">
        <v>19308</v>
      </c>
      <c r="AI180" s="100">
        <v>20410</v>
      </c>
      <c r="AJ180" s="100">
        <v>19246</v>
      </c>
      <c r="AK180" s="100">
        <v>17634</v>
      </c>
      <c r="AL180" s="100">
        <v>17416</v>
      </c>
      <c r="AM180" s="100"/>
      <c r="AN180" s="100">
        <v>21208</v>
      </c>
      <c r="AO180" s="100">
        <v>21004</v>
      </c>
    </row>
    <row r="181" spans="1:41">
      <c r="A181" s="99" t="s">
        <v>349</v>
      </c>
      <c r="B181" s="100">
        <v>166</v>
      </c>
      <c r="C181" s="100">
        <v>196</v>
      </c>
      <c r="D181" s="100">
        <v>206</v>
      </c>
      <c r="E181" s="100">
        <v>253</v>
      </c>
      <c r="F181" s="100">
        <v>307</v>
      </c>
      <c r="G181" s="100">
        <v>375</v>
      </c>
      <c r="H181" s="100">
        <v>428</v>
      </c>
      <c r="I181" s="100">
        <v>535</v>
      </c>
      <c r="J181" s="100">
        <v>487</v>
      </c>
      <c r="K181" s="100">
        <v>626</v>
      </c>
      <c r="L181" s="100">
        <v>557</v>
      </c>
      <c r="M181" s="100">
        <v>606</v>
      </c>
      <c r="N181" s="100">
        <v>639</v>
      </c>
      <c r="O181" s="100">
        <v>964</v>
      </c>
      <c r="P181" s="100">
        <v>899</v>
      </c>
      <c r="Q181" s="100">
        <v>1577</v>
      </c>
      <c r="R181" s="100">
        <v>1202</v>
      </c>
      <c r="S181" s="100">
        <v>921</v>
      </c>
      <c r="T181" s="100">
        <v>981</v>
      </c>
      <c r="U181" s="100">
        <v>984</v>
      </c>
      <c r="V181" s="100">
        <v>1139</v>
      </c>
      <c r="W181" s="100">
        <v>1350</v>
      </c>
      <c r="X181" s="100">
        <v>1196</v>
      </c>
      <c r="Y181" s="100">
        <v>1616</v>
      </c>
      <c r="Z181" s="100">
        <v>1816</v>
      </c>
      <c r="AA181" s="100">
        <v>1579</v>
      </c>
      <c r="AB181" s="100">
        <v>2769</v>
      </c>
      <c r="AC181" s="100">
        <v>3192</v>
      </c>
      <c r="AD181" s="100">
        <v>5058</v>
      </c>
      <c r="AE181" s="100">
        <v>5668</v>
      </c>
      <c r="AF181" s="100">
        <v>4312</v>
      </c>
      <c r="AG181" s="100">
        <v>6724</v>
      </c>
      <c r="AH181" s="100">
        <v>7474</v>
      </c>
      <c r="AI181" s="100">
        <v>7080</v>
      </c>
      <c r="AJ181" s="100">
        <v>7755</v>
      </c>
      <c r="AK181" s="100">
        <v>8017</v>
      </c>
      <c r="AL181" s="100">
        <v>8144</v>
      </c>
      <c r="AM181" s="100"/>
      <c r="AN181" s="100">
        <v>8592</v>
      </c>
      <c r="AO181" s="100">
        <v>8648</v>
      </c>
    </row>
    <row r="182" spans="1:41" ht="16">
      <c r="A182" s="205" t="s">
        <v>339</v>
      </c>
      <c r="B182" s="206">
        <v>7482</v>
      </c>
      <c r="C182" s="206">
        <v>7459</v>
      </c>
      <c r="D182" s="206">
        <v>12714</v>
      </c>
      <c r="E182" s="206">
        <v>13104</v>
      </c>
      <c r="F182" s="206">
        <v>12300</v>
      </c>
      <c r="G182" s="206">
        <v>11848</v>
      </c>
      <c r="H182" s="206">
        <v>15869</v>
      </c>
      <c r="I182" s="206">
        <v>16169</v>
      </c>
      <c r="J182" s="206">
        <v>14146</v>
      </c>
      <c r="K182" s="206">
        <v>11645</v>
      </c>
      <c r="L182" s="206">
        <v>10466</v>
      </c>
      <c r="M182" s="206">
        <v>9583</v>
      </c>
      <c r="N182" s="206">
        <v>13758</v>
      </c>
      <c r="O182" s="206">
        <v>15846</v>
      </c>
      <c r="P182" s="206">
        <v>16090</v>
      </c>
      <c r="Q182" s="206">
        <v>17218</v>
      </c>
      <c r="R182" s="206">
        <v>17067</v>
      </c>
      <c r="S182" s="206">
        <v>16429</v>
      </c>
      <c r="T182" s="206">
        <v>13487</v>
      </c>
      <c r="U182" s="206">
        <v>15173</v>
      </c>
      <c r="V182" s="206">
        <v>13054</v>
      </c>
      <c r="W182" s="206">
        <v>15239</v>
      </c>
      <c r="X182" s="206">
        <v>17213</v>
      </c>
      <c r="Y182" s="206">
        <v>16485</v>
      </c>
      <c r="Z182" s="206">
        <v>22315</v>
      </c>
      <c r="AA182" s="206">
        <v>21199</v>
      </c>
      <c r="AB182" s="206">
        <v>26870</v>
      </c>
      <c r="AC182" s="206">
        <v>34565</v>
      </c>
      <c r="AD182" s="206">
        <v>29499</v>
      </c>
      <c r="AE182" s="206">
        <v>28482</v>
      </c>
      <c r="AF182" s="206">
        <v>28857</v>
      </c>
      <c r="AG182" s="206">
        <v>37529</v>
      </c>
      <c r="AH182" s="206">
        <v>45195</v>
      </c>
      <c r="AI182" s="206">
        <v>45685</v>
      </c>
      <c r="AJ182" s="206">
        <v>47184</v>
      </c>
      <c r="AK182" s="206">
        <v>46231</v>
      </c>
      <c r="AL182" s="206">
        <v>46684</v>
      </c>
      <c r="AM182" s="206"/>
      <c r="AN182" s="206">
        <v>54970</v>
      </c>
      <c r="AO182" s="206">
        <v>51803</v>
      </c>
    </row>
    <row r="183" spans="1:41">
      <c r="A183" s="99" t="s">
        <v>340</v>
      </c>
      <c r="B183" s="100">
        <v>2647</v>
      </c>
      <c r="C183" s="100">
        <v>2910</v>
      </c>
      <c r="D183" s="100">
        <v>3626</v>
      </c>
      <c r="E183" s="100">
        <v>4131</v>
      </c>
      <c r="F183" s="100">
        <v>3772</v>
      </c>
      <c r="G183" s="100">
        <v>3955</v>
      </c>
      <c r="H183" s="100">
        <v>4478</v>
      </c>
      <c r="I183" s="100">
        <v>5408</v>
      </c>
      <c r="J183" s="100">
        <v>4967</v>
      </c>
      <c r="K183" s="100">
        <v>4319</v>
      </c>
      <c r="L183" s="100">
        <v>4703</v>
      </c>
      <c r="M183" s="100">
        <v>4836</v>
      </c>
      <c r="N183" s="100">
        <v>5498</v>
      </c>
      <c r="O183" s="100">
        <v>5141</v>
      </c>
      <c r="P183" s="100">
        <v>6132</v>
      </c>
      <c r="Q183" s="100">
        <v>5825</v>
      </c>
      <c r="R183" s="100">
        <v>7048</v>
      </c>
      <c r="S183" s="100">
        <v>7598</v>
      </c>
      <c r="T183" s="100">
        <v>6160</v>
      </c>
      <c r="U183" s="100">
        <v>6003</v>
      </c>
      <c r="V183" s="100">
        <v>5395</v>
      </c>
      <c r="W183" s="100">
        <v>5653</v>
      </c>
      <c r="X183" s="100">
        <v>6516</v>
      </c>
      <c r="Y183" s="100">
        <v>7185</v>
      </c>
      <c r="Z183" s="100">
        <v>7812</v>
      </c>
      <c r="AA183" s="100">
        <v>10324</v>
      </c>
      <c r="AB183" s="100">
        <v>13807</v>
      </c>
      <c r="AC183" s="100">
        <v>17696</v>
      </c>
      <c r="AD183" s="100">
        <v>16693</v>
      </c>
      <c r="AE183" s="100">
        <v>15524</v>
      </c>
      <c r="AF183" s="100">
        <v>14074</v>
      </c>
      <c r="AG183" s="100">
        <v>22095</v>
      </c>
      <c r="AH183" s="100">
        <v>19014</v>
      </c>
      <c r="AI183" s="100">
        <v>21255</v>
      </c>
      <c r="AJ183" s="100">
        <v>21882</v>
      </c>
      <c r="AK183" s="100">
        <v>22551</v>
      </c>
      <c r="AL183" s="100">
        <v>23532</v>
      </c>
      <c r="AM183" s="100"/>
      <c r="AN183" s="100">
        <v>26785</v>
      </c>
      <c r="AO183" s="100">
        <v>23666</v>
      </c>
    </row>
    <row r="184" spans="1:41">
      <c r="A184" s="99" t="s">
        <v>341</v>
      </c>
      <c r="B184" s="100">
        <v>3926</v>
      </c>
      <c r="C184" s="100">
        <v>3655</v>
      </c>
      <c r="D184" s="100">
        <v>4763</v>
      </c>
      <c r="E184" s="100">
        <v>5095</v>
      </c>
      <c r="F184" s="100">
        <v>5416</v>
      </c>
      <c r="G184" s="100">
        <v>6613</v>
      </c>
      <c r="H184" s="100">
        <v>7924</v>
      </c>
      <c r="I184" s="100">
        <v>9391</v>
      </c>
      <c r="J184" s="100">
        <v>10499</v>
      </c>
      <c r="K184" s="100">
        <v>7106</v>
      </c>
      <c r="L184" s="100">
        <v>4500</v>
      </c>
      <c r="M184" s="100">
        <v>1467</v>
      </c>
      <c r="N184" s="100">
        <v>8652</v>
      </c>
      <c r="O184" s="100">
        <v>9823</v>
      </c>
      <c r="P184" s="100">
        <v>7490</v>
      </c>
      <c r="Q184" s="100">
        <v>7639</v>
      </c>
      <c r="R184" s="100">
        <v>6642</v>
      </c>
      <c r="S184" s="100">
        <v>5252</v>
      </c>
      <c r="T184" s="100">
        <v>4565</v>
      </c>
      <c r="U184" s="100">
        <v>4632</v>
      </c>
      <c r="V184" s="100">
        <v>5135</v>
      </c>
      <c r="W184" s="100">
        <v>5531</v>
      </c>
      <c r="X184" s="100">
        <v>6387</v>
      </c>
      <c r="Y184" s="100">
        <v>6560</v>
      </c>
      <c r="Z184" s="100">
        <v>7907</v>
      </c>
      <c r="AA184" s="100">
        <v>8620</v>
      </c>
      <c r="AB184" s="100">
        <v>8369</v>
      </c>
      <c r="AC184" s="100">
        <v>7895</v>
      </c>
      <c r="AD184" s="100">
        <v>7811</v>
      </c>
      <c r="AE184" s="100">
        <v>7982</v>
      </c>
      <c r="AF184" s="100">
        <v>9480</v>
      </c>
      <c r="AG184" s="100">
        <v>6247</v>
      </c>
      <c r="AH184" s="100">
        <v>11363</v>
      </c>
      <c r="AI184" s="100">
        <v>12042</v>
      </c>
      <c r="AJ184" s="100">
        <v>11464</v>
      </c>
      <c r="AK184" s="100">
        <v>9954</v>
      </c>
      <c r="AL184" s="100">
        <v>11381</v>
      </c>
      <c r="AM184" s="100"/>
      <c r="AN184" s="100">
        <v>12540</v>
      </c>
      <c r="AO184" s="100">
        <v>11694</v>
      </c>
    </row>
    <row r="185" spans="1:41">
      <c r="A185" s="99" t="s">
        <v>342</v>
      </c>
      <c r="B185" s="100">
        <v>1128</v>
      </c>
      <c r="C185" s="100">
        <v>1310</v>
      </c>
      <c r="D185" s="100">
        <v>1366</v>
      </c>
      <c r="E185" s="100">
        <v>1343</v>
      </c>
      <c r="F185" s="100">
        <v>1625</v>
      </c>
      <c r="G185" s="100">
        <v>1761</v>
      </c>
      <c r="H185" s="100">
        <v>1869</v>
      </c>
      <c r="I185" s="100">
        <v>2038</v>
      </c>
      <c r="J185" s="100">
        <v>2266</v>
      </c>
      <c r="K185" s="100">
        <v>2206</v>
      </c>
      <c r="L185" s="100">
        <v>2726</v>
      </c>
      <c r="M185" s="100">
        <v>2885</v>
      </c>
      <c r="N185" s="100">
        <v>3045</v>
      </c>
      <c r="O185" s="100">
        <v>3279</v>
      </c>
      <c r="P185" s="100">
        <v>3879</v>
      </c>
      <c r="Q185" s="100">
        <v>4298</v>
      </c>
      <c r="R185" s="100">
        <v>4544</v>
      </c>
      <c r="S185" s="100">
        <v>4189</v>
      </c>
      <c r="T185" s="100">
        <v>3753</v>
      </c>
      <c r="U185" s="100">
        <v>3917</v>
      </c>
      <c r="V185" s="100">
        <v>3259</v>
      </c>
      <c r="W185" s="100">
        <v>4160</v>
      </c>
      <c r="X185" s="100">
        <v>4708</v>
      </c>
      <c r="Y185" s="100">
        <v>5048</v>
      </c>
      <c r="Z185" s="100">
        <v>7035</v>
      </c>
      <c r="AA185" s="100">
        <v>6681</v>
      </c>
      <c r="AB185" s="100">
        <v>7895</v>
      </c>
      <c r="AC185" s="100">
        <v>9148</v>
      </c>
      <c r="AD185" s="100">
        <v>8559</v>
      </c>
      <c r="AE185" s="100">
        <v>8379</v>
      </c>
      <c r="AF185" s="100">
        <v>10388</v>
      </c>
      <c r="AG185" s="100">
        <v>12152</v>
      </c>
      <c r="AH185" s="100">
        <v>13557</v>
      </c>
      <c r="AI185" s="100">
        <v>12486</v>
      </c>
      <c r="AJ185" s="100">
        <v>13548</v>
      </c>
      <c r="AK185" s="100">
        <v>13038</v>
      </c>
      <c r="AL185" s="100">
        <v>12859</v>
      </c>
      <c r="AM185" s="100"/>
      <c r="AN185" s="100">
        <v>14502</v>
      </c>
      <c r="AO185" s="100">
        <v>14961</v>
      </c>
    </row>
    <row r="186" spans="1:41">
      <c r="A186" s="99" t="s">
        <v>343</v>
      </c>
      <c r="B186" s="100">
        <v>423</v>
      </c>
      <c r="C186" s="100">
        <v>465</v>
      </c>
      <c r="D186" s="100">
        <v>534</v>
      </c>
      <c r="E186" s="100">
        <v>528</v>
      </c>
      <c r="F186" s="100">
        <v>575</v>
      </c>
      <c r="G186" s="100">
        <v>607</v>
      </c>
      <c r="H186" s="100">
        <v>688</v>
      </c>
      <c r="I186" s="100">
        <v>802</v>
      </c>
      <c r="J186" s="100">
        <v>915</v>
      </c>
      <c r="K186" s="100">
        <v>998</v>
      </c>
      <c r="L186" s="100">
        <v>1049</v>
      </c>
      <c r="M186" s="100">
        <v>1105</v>
      </c>
      <c r="N186" s="100">
        <v>1102</v>
      </c>
      <c r="O186" s="100">
        <v>1252</v>
      </c>
      <c r="P186" s="100">
        <v>1279</v>
      </c>
      <c r="Q186" s="100">
        <v>1351</v>
      </c>
      <c r="R186" s="100">
        <v>1397</v>
      </c>
      <c r="S186" s="100">
        <v>1416</v>
      </c>
      <c r="T186" s="100">
        <v>1186</v>
      </c>
      <c r="U186" s="100">
        <v>1171</v>
      </c>
      <c r="V186" s="100">
        <v>1158</v>
      </c>
      <c r="W186" s="100">
        <v>1226</v>
      </c>
      <c r="X186" s="100">
        <v>817</v>
      </c>
      <c r="Y186" s="100">
        <v>804</v>
      </c>
      <c r="Z186" s="100">
        <v>906</v>
      </c>
      <c r="AA186" s="100">
        <v>959</v>
      </c>
      <c r="AB186" s="100">
        <v>1140</v>
      </c>
      <c r="AC186" s="100">
        <v>1129</v>
      </c>
      <c r="AD186" s="100">
        <v>1162</v>
      </c>
      <c r="AE186" s="100">
        <v>1220</v>
      </c>
      <c r="AF186" s="100">
        <v>1330</v>
      </c>
      <c r="AG186" s="100">
        <v>1330</v>
      </c>
      <c r="AH186" s="100">
        <v>1485</v>
      </c>
      <c r="AI186" s="100">
        <v>1575</v>
      </c>
      <c r="AJ186" s="100">
        <v>1556</v>
      </c>
      <c r="AK186" s="100">
        <v>1519</v>
      </c>
      <c r="AL186" s="100">
        <v>1464</v>
      </c>
      <c r="AM186" s="100"/>
      <c r="AN186" s="100">
        <v>1665</v>
      </c>
      <c r="AO186" s="100">
        <v>1589</v>
      </c>
    </row>
    <row r="187" spans="1:41">
      <c r="A187" s="99" t="s">
        <v>344</v>
      </c>
      <c r="B187" s="100">
        <v>-642</v>
      </c>
      <c r="C187" s="100">
        <v>-881</v>
      </c>
      <c r="D187" s="100">
        <v>2425</v>
      </c>
      <c r="E187" s="100">
        <v>2007</v>
      </c>
      <c r="F187" s="100">
        <v>911</v>
      </c>
      <c r="G187" s="100">
        <v>-1089</v>
      </c>
      <c r="H187" s="100">
        <v>910</v>
      </c>
      <c r="I187" s="100">
        <v>-1471</v>
      </c>
      <c r="J187" s="100">
        <v>-4501</v>
      </c>
      <c r="K187" s="100">
        <v>-2985</v>
      </c>
      <c r="L187" s="100">
        <v>-2513</v>
      </c>
      <c r="M187" s="100">
        <v>-710</v>
      </c>
      <c r="N187" s="100">
        <v>-4539</v>
      </c>
      <c r="O187" s="100">
        <v>-3648</v>
      </c>
      <c r="P187" s="100">
        <v>-2689</v>
      </c>
      <c r="Q187" s="100">
        <v>-1896</v>
      </c>
      <c r="R187" s="100">
        <v>-2564</v>
      </c>
      <c r="S187" s="100">
        <v>-2026</v>
      </c>
      <c r="T187" s="100">
        <v>-2177</v>
      </c>
      <c r="U187" s="100">
        <v>-550</v>
      </c>
      <c r="V187" s="100">
        <v>-1893</v>
      </c>
      <c r="W187" s="100">
        <v>-1331</v>
      </c>
      <c r="X187" s="100">
        <v>-1215</v>
      </c>
      <c r="Y187" s="100">
        <v>-3112</v>
      </c>
      <c r="Z187" s="100">
        <v>-1345</v>
      </c>
      <c r="AA187" s="100">
        <v>-5385</v>
      </c>
      <c r="AB187" s="100">
        <v>-4341</v>
      </c>
      <c r="AC187" s="100">
        <v>-1303</v>
      </c>
      <c r="AD187" s="100">
        <v>-4726</v>
      </c>
      <c r="AE187" s="100">
        <v>-4623</v>
      </c>
      <c r="AF187" s="100">
        <v>-6415</v>
      </c>
      <c r="AG187" s="100">
        <v>-4295</v>
      </c>
      <c r="AH187" s="100">
        <v>-224</v>
      </c>
      <c r="AI187" s="100">
        <v>-1673</v>
      </c>
      <c r="AJ187" s="100">
        <v>-1266</v>
      </c>
      <c r="AK187" s="100">
        <v>-831</v>
      </c>
      <c r="AL187" s="100">
        <v>-2552</v>
      </c>
      <c r="AM187" s="100"/>
      <c r="AN187" s="100">
        <v>-522</v>
      </c>
      <c r="AO187" s="100">
        <v>-107</v>
      </c>
    </row>
    <row r="188" spans="1:41" ht="16">
      <c r="A188" s="205" t="s">
        <v>425</v>
      </c>
      <c r="B188" s="206">
        <v>4926</v>
      </c>
      <c r="C188" s="206">
        <v>5234</v>
      </c>
      <c r="D188" s="206">
        <v>5831</v>
      </c>
      <c r="E188" s="206">
        <v>6468</v>
      </c>
      <c r="F188" s="206">
        <v>7199</v>
      </c>
      <c r="G188" s="206">
        <v>7934</v>
      </c>
      <c r="H188" s="206">
        <v>8311</v>
      </c>
      <c r="I188" s="206">
        <v>8622</v>
      </c>
      <c r="J188" s="206">
        <v>8962</v>
      </c>
      <c r="K188" s="206">
        <v>9200</v>
      </c>
      <c r="L188" s="206">
        <v>10820</v>
      </c>
      <c r="M188" s="206">
        <v>12821</v>
      </c>
      <c r="N188" s="206">
        <v>14426</v>
      </c>
      <c r="O188" s="206">
        <v>16092</v>
      </c>
      <c r="P188" s="206">
        <v>16389</v>
      </c>
      <c r="Q188" s="206">
        <v>17006</v>
      </c>
      <c r="R188" s="206">
        <v>16189</v>
      </c>
      <c r="S188" s="206">
        <v>16692</v>
      </c>
      <c r="T188" s="206">
        <v>16684</v>
      </c>
      <c r="U188" s="206">
        <v>17136</v>
      </c>
      <c r="V188" s="206">
        <v>18172</v>
      </c>
      <c r="W188" s="206">
        <v>18084</v>
      </c>
      <c r="X188" s="206">
        <v>18594</v>
      </c>
      <c r="Y188" s="206">
        <v>19753</v>
      </c>
      <c r="Z188" s="206">
        <v>20734</v>
      </c>
      <c r="AA188" s="206">
        <v>20831</v>
      </c>
      <c r="AB188" s="206">
        <v>23029</v>
      </c>
      <c r="AC188" s="206">
        <v>23597</v>
      </c>
      <c r="AD188" s="206">
        <v>23584</v>
      </c>
      <c r="AE188" s="206">
        <v>24407</v>
      </c>
      <c r="AF188" s="206">
        <v>26773</v>
      </c>
      <c r="AG188" s="206">
        <v>28417</v>
      </c>
      <c r="AH188" s="206">
        <v>30100</v>
      </c>
      <c r="AI188" s="206">
        <v>29466</v>
      </c>
      <c r="AJ188" s="206">
        <v>29060</v>
      </c>
      <c r="AK188" s="206">
        <v>28908</v>
      </c>
      <c r="AL188" s="206">
        <v>28570</v>
      </c>
      <c r="AM188" s="206"/>
      <c r="AN188" s="206">
        <v>29848</v>
      </c>
      <c r="AO188" s="206">
        <v>32592</v>
      </c>
    </row>
    <row r="189" spans="1:41">
      <c r="A189" s="99" t="s">
        <v>426</v>
      </c>
      <c r="B189" s="100">
        <v>1160</v>
      </c>
      <c r="C189" s="100">
        <v>1297</v>
      </c>
      <c r="D189" s="100">
        <v>1381</v>
      </c>
      <c r="E189" s="100">
        <v>1476</v>
      </c>
      <c r="F189" s="100">
        <v>1606</v>
      </c>
      <c r="G189" s="100">
        <v>1644</v>
      </c>
      <c r="H189" s="100">
        <v>1842</v>
      </c>
      <c r="I189" s="100">
        <v>2015</v>
      </c>
      <c r="J189" s="100">
        <v>2207</v>
      </c>
      <c r="K189" s="100">
        <v>2243</v>
      </c>
      <c r="L189" s="100">
        <v>2407</v>
      </c>
      <c r="M189" s="100">
        <v>2626</v>
      </c>
      <c r="N189" s="100">
        <v>2818</v>
      </c>
      <c r="O189" s="100">
        <v>3136</v>
      </c>
      <c r="P189" s="100">
        <v>3551</v>
      </c>
      <c r="Q189" s="100">
        <v>3914</v>
      </c>
      <c r="R189" s="100">
        <v>3825</v>
      </c>
      <c r="S189" s="100">
        <v>4099</v>
      </c>
      <c r="T189" s="100">
        <v>3991</v>
      </c>
      <c r="U189" s="100">
        <v>4080</v>
      </c>
      <c r="V189" s="100">
        <v>5306</v>
      </c>
      <c r="W189" s="100">
        <v>5638</v>
      </c>
      <c r="X189" s="100">
        <v>6167</v>
      </c>
      <c r="Y189" s="100">
        <v>6520</v>
      </c>
      <c r="Z189" s="100">
        <v>7261</v>
      </c>
      <c r="AA189" s="100">
        <v>7951</v>
      </c>
      <c r="AB189" s="100">
        <v>8392</v>
      </c>
      <c r="AC189" s="100">
        <v>8819</v>
      </c>
      <c r="AD189" s="100">
        <v>9093</v>
      </c>
      <c r="AE189" s="100">
        <v>9149</v>
      </c>
      <c r="AF189" s="100">
        <v>9573</v>
      </c>
      <c r="AG189" s="100">
        <v>10020</v>
      </c>
      <c r="AH189" s="100">
        <v>11730</v>
      </c>
      <c r="AI189" s="100">
        <v>12434</v>
      </c>
      <c r="AJ189" s="100">
        <v>12458</v>
      </c>
      <c r="AK189" s="100">
        <v>12479</v>
      </c>
      <c r="AL189" s="100">
        <v>12011</v>
      </c>
      <c r="AM189" s="100"/>
      <c r="AN189" s="100">
        <v>12271</v>
      </c>
      <c r="AO189" s="100">
        <v>13492</v>
      </c>
    </row>
    <row r="190" spans="1:41">
      <c r="A190" s="99" t="s">
        <v>385</v>
      </c>
      <c r="B190" s="100">
        <v>3766</v>
      </c>
      <c r="C190" s="100">
        <v>3937</v>
      </c>
      <c r="D190" s="100">
        <v>4451</v>
      </c>
      <c r="E190" s="100">
        <v>4992</v>
      </c>
      <c r="F190" s="100">
        <v>5593</v>
      </c>
      <c r="G190" s="100">
        <v>6290</v>
      </c>
      <c r="H190" s="100">
        <v>6469</v>
      </c>
      <c r="I190" s="100">
        <v>6607</v>
      </c>
      <c r="J190" s="100">
        <v>6756</v>
      </c>
      <c r="K190" s="100">
        <v>6957</v>
      </c>
      <c r="L190" s="100">
        <v>8413</v>
      </c>
      <c r="M190" s="100">
        <v>10196</v>
      </c>
      <c r="N190" s="100">
        <v>11609</v>
      </c>
      <c r="O190" s="100">
        <v>12957</v>
      </c>
      <c r="P190" s="100">
        <v>12838</v>
      </c>
      <c r="Q190" s="100">
        <v>13092</v>
      </c>
      <c r="R190" s="100">
        <v>12363</v>
      </c>
      <c r="S190" s="100">
        <v>12593</v>
      </c>
      <c r="T190" s="100">
        <v>12693</v>
      </c>
      <c r="U190" s="100">
        <v>13056</v>
      </c>
      <c r="V190" s="100">
        <v>12866</v>
      </c>
      <c r="W190" s="100">
        <v>12446</v>
      </c>
      <c r="X190" s="100">
        <v>12427</v>
      </c>
      <c r="Y190" s="100">
        <v>13233</v>
      </c>
      <c r="Z190" s="100">
        <v>13473</v>
      </c>
      <c r="AA190" s="100">
        <v>12880</v>
      </c>
      <c r="AB190" s="100">
        <v>14637</v>
      </c>
      <c r="AC190" s="100">
        <v>14778</v>
      </c>
      <c r="AD190" s="100">
        <v>14491</v>
      </c>
      <c r="AE190" s="100">
        <v>15258</v>
      </c>
      <c r="AF190" s="100">
        <v>17200</v>
      </c>
      <c r="AG190" s="100">
        <v>18397</v>
      </c>
      <c r="AH190" s="100">
        <v>18370</v>
      </c>
      <c r="AI190" s="100">
        <v>17032</v>
      </c>
      <c r="AJ190" s="100">
        <v>16602</v>
      </c>
      <c r="AK190" s="100">
        <v>16429</v>
      </c>
      <c r="AL190" s="100">
        <v>16559</v>
      </c>
      <c r="AM190" s="100"/>
      <c r="AN190" s="100">
        <v>17577</v>
      </c>
      <c r="AO190" s="100">
        <v>19100</v>
      </c>
    </row>
    <row r="191" spans="1:41" ht="16">
      <c r="A191" s="205" t="s">
        <v>386</v>
      </c>
      <c r="B191" s="206">
        <v>7991</v>
      </c>
      <c r="C191" s="206">
        <v>9179</v>
      </c>
      <c r="D191" s="206">
        <v>10156</v>
      </c>
      <c r="E191" s="206">
        <v>15166</v>
      </c>
      <c r="F191" s="206">
        <v>13527</v>
      </c>
      <c r="G191" s="206">
        <v>9353</v>
      </c>
      <c r="H191" s="206">
        <v>7073</v>
      </c>
      <c r="I191" s="206">
        <v>5608</v>
      </c>
      <c r="J191" s="206">
        <v>4690</v>
      </c>
      <c r="K191" s="206">
        <v>4072</v>
      </c>
      <c r="L191" s="206">
        <v>2296</v>
      </c>
      <c r="M191" s="206">
        <v>2705</v>
      </c>
      <c r="N191" s="206">
        <v>3341</v>
      </c>
      <c r="O191" s="206">
        <v>2436</v>
      </c>
      <c r="P191" s="206">
        <v>4499</v>
      </c>
      <c r="Q191" s="206">
        <v>4319</v>
      </c>
      <c r="R191" s="206">
        <v>5218</v>
      </c>
      <c r="S191" s="206">
        <v>4936</v>
      </c>
      <c r="T191" s="206">
        <v>2839</v>
      </c>
      <c r="U191" s="206">
        <v>1475</v>
      </c>
      <c r="V191" s="206">
        <v>1270</v>
      </c>
      <c r="W191" s="206">
        <v>911</v>
      </c>
      <c r="X191" s="206">
        <v>-761</v>
      </c>
      <c r="Y191" s="206">
        <v>9</v>
      </c>
      <c r="Z191" s="206">
        <v>475</v>
      </c>
      <c r="AA191" s="206">
        <v>-725</v>
      </c>
      <c r="AB191" s="206">
        <v>-147</v>
      </c>
      <c r="AC191" s="206">
        <v>440</v>
      </c>
      <c r="AD191" s="206">
        <v>785</v>
      </c>
      <c r="AE191" s="206">
        <v>-852</v>
      </c>
      <c r="AF191" s="206">
        <v>631</v>
      </c>
      <c r="AG191" s="206">
        <v>4755</v>
      </c>
      <c r="AH191" s="206">
        <v>11618</v>
      </c>
      <c r="AI191" s="206">
        <v>12174</v>
      </c>
      <c r="AJ191" s="206">
        <v>14858</v>
      </c>
      <c r="AK191" s="206">
        <v>11042</v>
      </c>
      <c r="AL191" s="206">
        <v>5270</v>
      </c>
      <c r="AM191" s="206"/>
      <c r="AN191" s="206">
        <v>9887</v>
      </c>
      <c r="AO191" s="206">
        <v>5951</v>
      </c>
    </row>
    <row r="192" spans="1:41">
      <c r="A192" s="99" t="s">
        <v>387</v>
      </c>
      <c r="B192" s="100">
        <v>6075</v>
      </c>
      <c r="C192" s="100">
        <v>7165</v>
      </c>
      <c r="D192" s="100">
        <v>8367</v>
      </c>
      <c r="E192" s="100">
        <v>10202</v>
      </c>
      <c r="F192" s="100">
        <v>8263</v>
      </c>
      <c r="G192" s="100">
        <v>6143</v>
      </c>
      <c r="H192" s="100">
        <v>3255</v>
      </c>
      <c r="I192" s="100">
        <v>2615</v>
      </c>
      <c r="J192" s="100">
        <v>2839</v>
      </c>
      <c r="K192" s="100">
        <v>2318</v>
      </c>
      <c r="L192" s="100">
        <v>746</v>
      </c>
      <c r="M192" s="100">
        <v>1230</v>
      </c>
      <c r="N192" s="100">
        <v>1976</v>
      </c>
      <c r="O192" s="100">
        <v>1945</v>
      </c>
      <c r="P192" s="100">
        <v>3226</v>
      </c>
      <c r="Q192" s="100">
        <v>3286</v>
      </c>
      <c r="R192" s="100">
        <v>3899</v>
      </c>
      <c r="S192" s="100">
        <v>3584</v>
      </c>
      <c r="T192" s="100">
        <v>1649</v>
      </c>
      <c r="U192" s="100">
        <v>626</v>
      </c>
      <c r="V192" s="100">
        <v>181</v>
      </c>
      <c r="W192" s="100">
        <v>-118</v>
      </c>
      <c r="X192" s="100">
        <v>-1818</v>
      </c>
      <c r="Y192" s="100">
        <v>-1145</v>
      </c>
      <c r="Z192" s="100">
        <v>-803</v>
      </c>
      <c r="AA192" s="100">
        <v>-2051</v>
      </c>
      <c r="AB192" s="100">
        <v>-1536</v>
      </c>
      <c r="AC192" s="100">
        <v>-929</v>
      </c>
      <c r="AD192" s="100">
        <v>234</v>
      </c>
      <c r="AE192" s="100">
        <v>-1983</v>
      </c>
      <c r="AF192" s="100">
        <v>-413</v>
      </c>
      <c r="AG192" s="100">
        <v>2051</v>
      </c>
      <c r="AH192" s="100">
        <v>5801</v>
      </c>
      <c r="AI192" s="100">
        <v>8084</v>
      </c>
      <c r="AJ192" s="100">
        <v>9017</v>
      </c>
      <c r="AK192" s="100">
        <v>9038</v>
      </c>
      <c r="AL192" s="100">
        <v>4056</v>
      </c>
      <c r="AM192" s="100"/>
      <c r="AN192" s="100">
        <v>7504</v>
      </c>
      <c r="AO192" s="100">
        <v>3406</v>
      </c>
    </row>
    <row r="193" spans="1:43">
      <c r="A193" s="99" t="s">
        <v>388</v>
      </c>
      <c r="B193" s="100">
        <v>221</v>
      </c>
      <c r="C193" s="100">
        <v>252</v>
      </c>
      <c r="D193" s="100">
        <v>569</v>
      </c>
      <c r="E193" s="100">
        <v>730</v>
      </c>
      <c r="F193" s="100">
        <v>516</v>
      </c>
      <c r="G193" s="100">
        <v>477</v>
      </c>
      <c r="H193" s="100">
        <v>527</v>
      </c>
      <c r="I193" s="100">
        <v>491</v>
      </c>
      <c r="J193" s="100">
        <v>515</v>
      </c>
      <c r="K193" s="100">
        <v>281</v>
      </c>
      <c r="L193" s="100">
        <v>342</v>
      </c>
      <c r="M193" s="100">
        <v>333</v>
      </c>
      <c r="N193" s="100">
        <v>365</v>
      </c>
      <c r="O193" s="100">
        <v>386</v>
      </c>
      <c r="P193" s="100">
        <v>468</v>
      </c>
      <c r="Q193" s="100">
        <v>521</v>
      </c>
      <c r="R193" s="100">
        <v>582</v>
      </c>
      <c r="S193" s="100">
        <v>671</v>
      </c>
      <c r="T193" s="100">
        <v>624</v>
      </c>
      <c r="U193" s="100">
        <v>572</v>
      </c>
      <c r="V193" s="100">
        <v>621</v>
      </c>
      <c r="W193" s="100">
        <v>586</v>
      </c>
      <c r="X193" s="100">
        <v>666</v>
      </c>
      <c r="Y193" s="100">
        <v>760</v>
      </c>
      <c r="Z193" s="100">
        <v>878</v>
      </c>
      <c r="AA193" s="100">
        <v>897</v>
      </c>
      <c r="AB193" s="100">
        <v>926</v>
      </c>
      <c r="AC193" s="100">
        <v>883</v>
      </c>
      <c r="AD193" s="100">
        <v>747</v>
      </c>
      <c r="AE193" s="100">
        <v>580</v>
      </c>
      <c r="AF193" s="100">
        <v>409</v>
      </c>
      <c r="AG193" s="100">
        <v>1432</v>
      </c>
      <c r="AH193" s="100">
        <v>4997</v>
      </c>
      <c r="AI193" s="100">
        <v>6736</v>
      </c>
      <c r="AJ193" s="100">
        <v>4941</v>
      </c>
      <c r="AK193" s="100">
        <v>1240</v>
      </c>
      <c r="AL193" s="100">
        <v>910</v>
      </c>
      <c r="AM193" s="100"/>
      <c r="AN193" s="100">
        <v>1302</v>
      </c>
      <c r="AO193" s="100">
        <v>1711</v>
      </c>
    </row>
    <row r="194" spans="1:43">
      <c r="A194" s="99" t="s">
        <v>389</v>
      </c>
      <c r="B194" s="100">
        <v>897</v>
      </c>
      <c r="C194" s="100">
        <v>1021</v>
      </c>
      <c r="D194" s="100">
        <v>342</v>
      </c>
      <c r="E194" s="100">
        <v>3280</v>
      </c>
      <c r="F194" s="100">
        <v>3877</v>
      </c>
      <c r="G194" s="100">
        <v>1855</v>
      </c>
      <c r="H194" s="100">
        <v>2518</v>
      </c>
      <c r="I194" s="100">
        <v>1838</v>
      </c>
      <c r="J194" s="100">
        <v>597</v>
      </c>
      <c r="K194" s="100">
        <v>788</v>
      </c>
      <c r="L194" s="100">
        <v>568</v>
      </c>
      <c r="M194" s="100">
        <v>621</v>
      </c>
      <c r="N194" s="100">
        <v>442</v>
      </c>
      <c r="O194" s="100">
        <v>-235</v>
      </c>
      <c r="P194" s="100">
        <v>319</v>
      </c>
      <c r="Q194" s="100">
        <v>336</v>
      </c>
      <c r="R194" s="100">
        <v>275</v>
      </c>
      <c r="S194" s="100">
        <v>223</v>
      </c>
      <c r="T194" s="100">
        <v>141</v>
      </c>
      <c r="U194" s="100">
        <v>23</v>
      </c>
      <c r="V194" s="100">
        <v>233</v>
      </c>
      <c r="W194" s="100">
        <v>225</v>
      </c>
      <c r="X194" s="100">
        <v>162</v>
      </c>
      <c r="Y194" s="100">
        <v>159</v>
      </c>
      <c r="Z194" s="100">
        <v>169</v>
      </c>
      <c r="AA194" s="100">
        <v>182</v>
      </c>
      <c r="AB194" s="100">
        <v>158</v>
      </c>
      <c r="AC194" s="100">
        <v>162</v>
      </c>
      <c r="AD194" s="100">
        <v>-441</v>
      </c>
      <c r="AE194" s="100">
        <v>195</v>
      </c>
      <c r="AF194" s="100">
        <v>179</v>
      </c>
      <c r="AG194" s="100">
        <v>754</v>
      </c>
      <c r="AH194" s="100">
        <v>199</v>
      </c>
      <c r="AI194" s="100">
        <v>-3263</v>
      </c>
      <c r="AJ194" s="100">
        <v>375</v>
      </c>
      <c r="AK194" s="100">
        <v>217</v>
      </c>
      <c r="AL194" s="100">
        <v>-140</v>
      </c>
      <c r="AM194" s="100"/>
      <c r="AN194" s="100">
        <v>460</v>
      </c>
      <c r="AO194" s="100">
        <v>281</v>
      </c>
    </row>
    <row r="195" spans="1:43">
      <c r="A195" s="99" t="s">
        <v>390</v>
      </c>
      <c r="B195" s="100">
        <v>798</v>
      </c>
      <c r="C195" s="100">
        <v>742</v>
      </c>
      <c r="D195" s="100">
        <v>877</v>
      </c>
      <c r="E195" s="100">
        <v>954</v>
      </c>
      <c r="F195" s="100">
        <v>871</v>
      </c>
      <c r="G195" s="100">
        <v>878</v>
      </c>
      <c r="H195" s="100">
        <v>773</v>
      </c>
      <c r="I195" s="100">
        <v>664</v>
      </c>
      <c r="J195" s="100">
        <v>739</v>
      </c>
      <c r="K195" s="100">
        <v>684</v>
      </c>
      <c r="L195" s="100">
        <v>640</v>
      </c>
      <c r="M195" s="100">
        <v>521</v>
      </c>
      <c r="N195" s="100">
        <v>558</v>
      </c>
      <c r="O195" s="100">
        <v>340</v>
      </c>
      <c r="P195" s="100">
        <v>486</v>
      </c>
      <c r="Q195" s="100">
        <v>176</v>
      </c>
      <c r="R195" s="100">
        <v>462</v>
      </c>
      <c r="S195" s="100">
        <v>458</v>
      </c>
      <c r="T195" s="100">
        <v>425</v>
      </c>
      <c r="U195" s="100">
        <v>254</v>
      </c>
      <c r="V195" s="100">
        <v>235</v>
      </c>
      <c r="W195" s="100">
        <v>218</v>
      </c>
      <c r="X195" s="100">
        <v>229</v>
      </c>
      <c r="Y195" s="100">
        <v>235</v>
      </c>
      <c r="Z195" s="100">
        <v>231</v>
      </c>
      <c r="AA195" s="100">
        <v>247</v>
      </c>
      <c r="AB195" s="100">
        <v>305</v>
      </c>
      <c r="AC195" s="100">
        <v>324</v>
      </c>
      <c r="AD195" s="100">
        <v>245</v>
      </c>
      <c r="AE195" s="100">
        <v>356</v>
      </c>
      <c r="AF195" s="100">
        <v>456</v>
      </c>
      <c r="AG195" s="100">
        <v>518</v>
      </c>
      <c r="AH195" s="100">
        <v>621</v>
      </c>
      <c r="AI195" s="100">
        <v>617</v>
      </c>
      <c r="AJ195" s="100">
        <v>525</v>
      </c>
      <c r="AK195" s="100">
        <v>547</v>
      </c>
      <c r="AL195" s="100">
        <v>444</v>
      </c>
      <c r="AM195" s="100"/>
      <c r="AN195" s="100">
        <v>621</v>
      </c>
      <c r="AO195" s="100">
        <v>553</v>
      </c>
    </row>
    <row r="196" spans="1:43" ht="16">
      <c r="A196" s="205" t="s">
        <v>373</v>
      </c>
      <c r="B196" s="206">
        <v>10983</v>
      </c>
      <c r="C196" s="206">
        <v>12135</v>
      </c>
      <c r="D196" s="206">
        <v>13858</v>
      </c>
      <c r="E196" s="206">
        <v>13568</v>
      </c>
      <c r="F196" s="206">
        <v>12998</v>
      </c>
      <c r="G196" s="206">
        <v>12672</v>
      </c>
      <c r="H196" s="206">
        <v>12586</v>
      </c>
      <c r="I196" s="206">
        <v>13345</v>
      </c>
      <c r="J196" s="206">
        <v>13628</v>
      </c>
      <c r="K196" s="206">
        <v>13355</v>
      </c>
      <c r="L196" s="206">
        <v>14601</v>
      </c>
      <c r="M196" s="206">
        <v>16169</v>
      </c>
      <c r="N196" s="206">
        <v>17055</v>
      </c>
      <c r="O196" s="206">
        <v>18544</v>
      </c>
      <c r="P196" s="206">
        <v>20001</v>
      </c>
      <c r="Q196" s="206">
        <v>20224</v>
      </c>
      <c r="R196" s="206">
        <v>21000</v>
      </c>
      <c r="S196" s="206">
        <v>21889</v>
      </c>
      <c r="T196" s="206">
        <v>21503</v>
      </c>
      <c r="U196" s="206">
        <v>21201</v>
      </c>
      <c r="V196" s="206">
        <v>22278</v>
      </c>
      <c r="W196" s="206">
        <v>23943</v>
      </c>
      <c r="X196" s="206">
        <v>25003</v>
      </c>
      <c r="Y196" s="206">
        <v>25532</v>
      </c>
      <c r="Z196" s="206">
        <v>29426</v>
      </c>
      <c r="AA196" s="206">
        <v>29667</v>
      </c>
      <c r="AB196" s="206">
        <v>30694</v>
      </c>
      <c r="AC196" s="206">
        <v>27983</v>
      </c>
      <c r="AD196" s="206">
        <v>33025</v>
      </c>
      <c r="AE196" s="206">
        <v>31721</v>
      </c>
      <c r="AF196" s="206">
        <v>31820</v>
      </c>
      <c r="AG196" s="206">
        <v>35573</v>
      </c>
      <c r="AH196" s="206">
        <v>43667</v>
      </c>
      <c r="AI196" s="206">
        <v>45473</v>
      </c>
      <c r="AJ196" s="206">
        <v>41631</v>
      </c>
      <c r="AK196" s="206">
        <v>38145</v>
      </c>
      <c r="AL196" s="206">
        <v>36171</v>
      </c>
      <c r="AM196" s="206"/>
      <c r="AN196" s="206">
        <v>41743</v>
      </c>
      <c r="AO196" s="206">
        <v>45427</v>
      </c>
    </row>
    <row r="197" spans="1:43">
      <c r="A197" s="99" t="s">
        <v>374</v>
      </c>
      <c r="B197" s="100">
        <v>3431</v>
      </c>
      <c r="C197" s="100">
        <v>3853</v>
      </c>
      <c r="D197" s="100">
        <v>4223</v>
      </c>
      <c r="E197" s="100">
        <v>4132</v>
      </c>
      <c r="F197" s="100">
        <v>3948</v>
      </c>
      <c r="G197" s="100">
        <v>3904</v>
      </c>
      <c r="H197" s="100">
        <v>4070</v>
      </c>
      <c r="I197" s="100">
        <v>4122</v>
      </c>
      <c r="J197" s="100">
        <v>4041</v>
      </c>
      <c r="K197" s="100">
        <v>3783</v>
      </c>
      <c r="L197" s="100">
        <v>4034</v>
      </c>
      <c r="M197" s="100">
        <v>4271</v>
      </c>
      <c r="N197" s="100">
        <v>4401</v>
      </c>
      <c r="O197" s="100">
        <v>4366</v>
      </c>
      <c r="P197" s="100">
        <v>4559</v>
      </c>
      <c r="Q197" s="100">
        <v>4258</v>
      </c>
      <c r="R197" s="100">
        <v>4488</v>
      </c>
      <c r="S197" s="100">
        <v>4625</v>
      </c>
      <c r="T197" s="100">
        <v>4536</v>
      </c>
      <c r="U197" s="100">
        <v>4411</v>
      </c>
      <c r="V197" s="100">
        <v>4647</v>
      </c>
      <c r="W197" s="100">
        <v>4725</v>
      </c>
      <c r="X197" s="100">
        <v>5078</v>
      </c>
      <c r="Y197" s="100">
        <v>5237</v>
      </c>
      <c r="Z197" s="100">
        <v>5570</v>
      </c>
      <c r="AA197" s="100">
        <v>5492</v>
      </c>
      <c r="AB197" s="100">
        <v>5571</v>
      </c>
      <c r="AC197" s="100">
        <v>5726</v>
      </c>
      <c r="AD197" s="100">
        <v>8030</v>
      </c>
      <c r="AE197" s="100">
        <v>5104</v>
      </c>
      <c r="AF197" s="100">
        <v>6074</v>
      </c>
      <c r="AG197" s="100">
        <v>8068</v>
      </c>
      <c r="AH197" s="100">
        <v>11662</v>
      </c>
      <c r="AI197" s="100">
        <v>11621</v>
      </c>
      <c r="AJ197" s="100">
        <v>9178</v>
      </c>
      <c r="AK197" s="100">
        <v>7675</v>
      </c>
      <c r="AL197" s="100">
        <v>7912</v>
      </c>
      <c r="AM197" s="100"/>
      <c r="AN197" s="100">
        <v>9181</v>
      </c>
      <c r="AO197" s="100">
        <v>7769</v>
      </c>
    </row>
    <row r="198" spans="1:43">
      <c r="A198" s="99" t="s">
        <v>375</v>
      </c>
      <c r="B198" s="100">
        <v>1229</v>
      </c>
      <c r="C198" s="100">
        <v>1070</v>
      </c>
      <c r="D198" s="100">
        <v>1348</v>
      </c>
      <c r="E198" s="100">
        <v>1490</v>
      </c>
      <c r="F198" s="100">
        <v>1365</v>
      </c>
      <c r="G198" s="100">
        <v>1787</v>
      </c>
      <c r="H198" s="100">
        <v>1615</v>
      </c>
      <c r="I198" s="100">
        <v>1860</v>
      </c>
      <c r="J198" s="100">
        <v>1749</v>
      </c>
      <c r="K198" s="100">
        <v>1822</v>
      </c>
      <c r="L198" s="100">
        <v>2589</v>
      </c>
      <c r="M198" s="100">
        <v>3792</v>
      </c>
      <c r="N198" s="100">
        <v>4030</v>
      </c>
      <c r="O198" s="100">
        <v>4646</v>
      </c>
      <c r="P198" s="100">
        <v>5268</v>
      </c>
      <c r="Q198" s="100">
        <v>5498</v>
      </c>
      <c r="R198" s="100">
        <v>5789</v>
      </c>
      <c r="S198" s="100">
        <v>5958</v>
      </c>
      <c r="T198" s="100">
        <v>5980</v>
      </c>
      <c r="U198" s="100">
        <v>5669</v>
      </c>
      <c r="V198" s="100">
        <v>6204</v>
      </c>
      <c r="W198" s="100">
        <v>6367</v>
      </c>
      <c r="X198" s="100">
        <v>6762</v>
      </c>
      <c r="Y198" s="100">
        <v>7109</v>
      </c>
      <c r="Z198" s="100">
        <v>9797</v>
      </c>
      <c r="AA198" s="100">
        <v>9739</v>
      </c>
      <c r="AB198" s="100">
        <v>9758</v>
      </c>
      <c r="AC198" s="100">
        <v>6226</v>
      </c>
      <c r="AD198" s="100">
        <v>7813</v>
      </c>
      <c r="AE198" s="100">
        <v>9646</v>
      </c>
      <c r="AF198" s="100">
        <v>8718</v>
      </c>
      <c r="AG198" s="100">
        <v>9813</v>
      </c>
      <c r="AH198" s="100">
        <v>10783</v>
      </c>
      <c r="AI198" s="100">
        <v>11955</v>
      </c>
      <c r="AJ198" s="100">
        <v>11101</v>
      </c>
      <c r="AK198" s="100">
        <v>10723</v>
      </c>
      <c r="AL198" s="100">
        <v>9707</v>
      </c>
      <c r="AM198" s="100"/>
      <c r="AN198" s="100">
        <v>13173</v>
      </c>
      <c r="AO198" s="100">
        <v>14771</v>
      </c>
    </row>
    <row r="199" spans="1:43">
      <c r="A199" s="99" t="s">
        <v>376</v>
      </c>
      <c r="B199" s="100">
        <v>1207</v>
      </c>
      <c r="C199" s="100">
        <v>1239</v>
      </c>
      <c r="D199" s="100">
        <v>1372</v>
      </c>
      <c r="E199" s="100">
        <v>1297</v>
      </c>
      <c r="F199" s="100">
        <v>1154</v>
      </c>
      <c r="G199" s="100">
        <v>1170</v>
      </c>
      <c r="H199" s="100">
        <v>1263</v>
      </c>
      <c r="I199" s="100">
        <v>1230</v>
      </c>
      <c r="J199" s="100">
        <v>1141</v>
      </c>
      <c r="K199" s="100">
        <v>1206</v>
      </c>
      <c r="L199" s="100">
        <v>1268</v>
      </c>
      <c r="M199" s="100">
        <v>1336</v>
      </c>
      <c r="N199" s="100">
        <v>1388</v>
      </c>
      <c r="O199" s="100">
        <v>1531</v>
      </c>
      <c r="P199" s="100">
        <v>1681</v>
      </c>
      <c r="Q199" s="100">
        <v>1890</v>
      </c>
      <c r="R199" s="100">
        <v>1871</v>
      </c>
      <c r="S199" s="100">
        <v>1998</v>
      </c>
      <c r="T199" s="100">
        <v>1933</v>
      </c>
      <c r="U199" s="100">
        <v>2029</v>
      </c>
      <c r="V199" s="100">
        <v>2092</v>
      </c>
      <c r="W199" s="100">
        <v>2657</v>
      </c>
      <c r="X199" s="100">
        <v>2540</v>
      </c>
      <c r="Y199" s="100">
        <v>2311</v>
      </c>
      <c r="Z199" s="100">
        <v>2735</v>
      </c>
      <c r="AA199" s="100">
        <v>2843</v>
      </c>
      <c r="AB199" s="100">
        <v>2944</v>
      </c>
      <c r="AC199" s="100">
        <v>2990</v>
      </c>
      <c r="AD199" s="100">
        <v>3042</v>
      </c>
      <c r="AE199" s="100">
        <v>2956</v>
      </c>
      <c r="AF199" s="100">
        <v>3208</v>
      </c>
      <c r="AG199" s="100">
        <v>3550</v>
      </c>
      <c r="AH199" s="100">
        <v>3911</v>
      </c>
      <c r="AI199" s="100">
        <v>4157</v>
      </c>
      <c r="AJ199" s="100">
        <v>3752</v>
      </c>
      <c r="AK199" s="100">
        <v>3506</v>
      </c>
      <c r="AL199" s="100">
        <v>3362</v>
      </c>
      <c r="AM199" s="100"/>
      <c r="AN199" s="100">
        <v>3673</v>
      </c>
      <c r="AO199" s="100">
        <v>5510</v>
      </c>
    </row>
    <row r="200" spans="1:43">
      <c r="A200" s="99" t="s">
        <v>377</v>
      </c>
      <c r="B200" s="100">
        <v>3965</v>
      </c>
      <c r="C200" s="100">
        <v>4707</v>
      </c>
      <c r="D200" s="100">
        <v>5510</v>
      </c>
      <c r="E200" s="100">
        <v>5170</v>
      </c>
      <c r="F200" s="100">
        <v>5012</v>
      </c>
      <c r="G200" s="100">
        <v>4263</v>
      </c>
      <c r="H200" s="100">
        <v>4044</v>
      </c>
      <c r="I200" s="100">
        <v>4465</v>
      </c>
      <c r="J200" s="100">
        <v>4831</v>
      </c>
      <c r="K200" s="100">
        <v>4869</v>
      </c>
      <c r="L200" s="100">
        <v>4832</v>
      </c>
      <c r="M200" s="100">
        <v>4878</v>
      </c>
      <c r="N200" s="100">
        <v>5156</v>
      </c>
      <c r="O200" s="100">
        <v>5854</v>
      </c>
      <c r="P200" s="100">
        <v>6073</v>
      </c>
      <c r="Q200" s="100">
        <v>6066</v>
      </c>
      <c r="R200" s="100">
        <v>6042</v>
      </c>
      <c r="S200" s="100">
        <v>6502</v>
      </c>
      <c r="T200" s="100">
        <v>6180</v>
      </c>
      <c r="U200" s="100">
        <v>6284</v>
      </c>
      <c r="V200" s="100">
        <v>6417</v>
      </c>
      <c r="W200" s="100">
        <v>6891</v>
      </c>
      <c r="X200" s="100">
        <v>7395</v>
      </c>
      <c r="Y200" s="100">
        <v>7502</v>
      </c>
      <c r="Z200" s="100">
        <v>7602</v>
      </c>
      <c r="AA200" s="100">
        <v>8201</v>
      </c>
      <c r="AB200" s="100">
        <v>8473</v>
      </c>
      <c r="AC200" s="100">
        <v>8065</v>
      </c>
      <c r="AD200" s="100">
        <v>8565</v>
      </c>
      <c r="AE200" s="100">
        <v>8410</v>
      </c>
      <c r="AF200" s="100">
        <v>8079</v>
      </c>
      <c r="AG200" s="100">
        <v>8270</v>
      </c>
      <c r="AH200" s="100">
        <v>10841</v>
      </c>
      <c r="AI200" s="100">
        <v>10946</v>
      </c>
      <c r="AJ200" s="100">
        <v>10813</v>
      </c>
      <c r="AK200" s="100">
        <v>9624</v>
      </c>
      <c r="AL200" s="100">
        <v>8634</v>
      </c>
      <c r="AM200" s="100"/>
      <c r="AN200" s="100">
        <v>8536</v>
      </c>
      <c r="AO200" s="100">
        <v>8981</v>
      </c>
    </row>
    <row r="201" spans="1:43">
      <c r="A201" s="99" t="s">
        <v>378</v>
      </c>
      <c r="B201" s="100">
        <v>1151</v>
      </c>
      <c r="C201" s="100">
        <v>1266</v>
      </c>
      <c r="D201" s="100">
        <v>1405</v>
      </c>
      <c r="E201" s="100">
        <v>1478</v>
      </c>
      <c r="F201" s="100">
        <v>1519</v>
      </c>
      <c r="G201" s="100">
        <v>1548</v>
      </c>
      <c r="H201" s="100">
        <v>1595</v>
      </c>
      <c r="I201" s="100">
        <v>1668</v>
      </c>
      <c r="J201" s="100">
        <v>1866</v>
      </c>
      <c r="K201" s="100">
        <v>1675</v>
      </c>
      <c r="L201" s="100">
        <v>1878</v>
      </c>
      <c r="M201" s="100">
        <v>1890</v>
      </c>
      <c r="N201" s="100">
        <v>2080</v>
      </c>
      <c r="O201" s="100">
        <v>2148</v>
      </c>
      <c r="P201" s="100">
        <v>2420</v>
      </c>
      <c r="Q201" s="100">
        <v>2512</v>
      </c>
      <c r="R201" s="100">
        <v>2811</v>
      </c>
      <c r="S201" s="100">
        <v>2806</v>
      </c>
      <c r="T201" s="100">
        <v>2874</v>
      </c>
      <c r="U201" s="100">
        <v>2808</v>
      </c>
      <c r="V201" s="100">
        <v>2918</v>
      </c>
      <c r="W201" s="100">
        <v>3303</v>
      </c>
      <c r="X201" s="100">
        <v>3228</v>
      </c>
      <c r="Y201" s="100">
        <v>3373</v>
      </c>
      <c r="Z201" s="100">
        <v>3722</v>
      </c>
      <c r="AA201" s="100">
        <v>3392</v>
      </c>
      <c r="AB201" s="100">
        <v>3948</v>
      </c>
      <c r="AC201" s="100">
        <v>4976</v>
      </c>
      <c r="AD201" s="100">
        <v>5575</v>
      </c>
      <c r="AE201" s="100">
        <v>5605</v>
      </c>
      <c r="AF201" s="100">
        <v>5741</v>
      </c>
      <c r="AG201" s="100">
        <v>5872</v>
      </c>
      <c r="AH201" s="100">
        <v>6470</v>
      </c>
      <c r="AI201" s="100">
        <v>6794</v>
      </c>
      <c r="AJ201" s="100">
        <v>6787</v>
      </c>
      <c r="AK201" s="100">
        <v>6617</v>
      </c>
      <c r="AL201" s="100">
        <v>6556</v>
      </c>
      <c r="AM201" s="100"/>
      <c r="AN201" s="100">
        <v>7180</v>
      </c>
      <c r="AO201" s="100">
        <v>8396</v>
      </c>
    </row>
    <row r="202" spans="1:43" ht="16">
      <c r="A202" s="205" t="s">
        <v>379</v>
      </c>
      <c r="B202" s="206">
        <v>11301</v>
      </c>
      <c r="C202" s="206">
        <v>11176</v>
      </c>
      <c r="D202" s="206">
        <v>8774</v>
      </c>
      <c r="E202" s="206">
        <v>11241</v>
      </c>
      <c r="F202" s="206">
        <v>15866</v>
      </c>
      <c r="G202" s="206">
        <v>22807</v>
      </c>
      <c r="H202" s="206">
        <v>13477</v>
      </c>
      <c r="I202" s="206">
        <v>25427</v>
      </c>
      <c r="J202" s="206">
        <v>31319</v>
      </c>
      <c r="K202" s="206">
        <v>26466</v>
      </c>
      <c r="L202" s="206">
        <v>17088</v>
      </c>
      <c r="M202" s="206">
        <v>16698</v>
      </c>
      <c r="N202" s="206">
        <v>11637</v>
      </c>
      <c r="O202" s="206">
        <v>14886</v>
      </c>
      <c r="P202" s="206">
        <v>14922</v>
      </c>
      <c r="Q202" s="206">
        <v>20081</v>
      </c>
      <c r="R202" s="206">
        <v>14795</v>
      </c>
      <c r="S202" s="206">
        <v>9671</v>
      </c>
      <c r="T202" s="206">
        <v>9035</v>
      </c>
      <c r="U202" s="206">
        <v>8889</v>
      </c>
      <c r="V202" s="206">
        <v>12077</v>
      </c>
      <c r="W202" s="206">
        <v>22879</v>
      </c>
      <c r="X202" s="206">
        <v>36458</v>
      </c>
      <c r="Y202" s="206">
        <v>26252</v>
      </c>
      <c r="Z202" s="206">
        <v>21965</v>
      </c>
      <c r="AA202" s="206">
        <v>22496</v>
      </c>
      <c r="AB202" s="206">
        <v>15439</v>
      </c>
      <c r="AC202" s="206">
        <v>26565</v>
      </c>
      <c r="AD202" s="206">
        <v>25969</v>
      </c>
      <c r="AE202" s="206">
        <v>17662</v>
      </c>
      <c r="AF202" s="206">
        <v>18387</v>
      </c>
      <c r="AG202" s="206">
        <v>22237</v>
      </c>
      <c r="AH202" s="206">
        <v>21356</v>
      </c>
      <c r="AI202" s="206">
        <v>20662</v>
      </c>
      <c r="AJ202" s="206">
        <v>17791</v>
      </c>
      <c r="AK202" s="206">
        <v>29678</v>
      </c>
      <c r="AL202" s="206">
        <v>24386</v>
      </c>
      <c r="AM202" s="206"/>
      <c r="AN202" s="206">
        <v>21797</v>
      </c>
      <c r="AO202" s="206">
        <v>18728</v>
      </c>
    </row>
    <row r="203" spans="1:43">
      <c r="A203" s="99" t="s">
        <v>380</v>
      </c>
      <c r="B203" s="100">
        <v>10228</v>
      </c>
      <c r="C203" s="100">
        <v>9895</v>
      </c>
      <c r="D203" s="100">
        <v>7441</v>
      </c>
      <c r="E203" s="100">
        <v>9783</v>
      </c>
      <c r="F203" s="100">
        <v>14344</v>
      </c>
      <c r="G203" s="100">
        <v>21316</v>
      </c>
      <c r="H203" s="100">
        <v>11828</v>
      </c>
      <c r="I203" s="100">
        <v>23702</v>
      </c>
      <c r="J203" s="100">
        <v>29570</v>
      </c>
      <c r="K203" s="100">
        <v>24697</v>
      </c>
      <c r="L203" s="100">
        <v>15223</v>
      </c>
      <c r="M203" s="100">
        <v>14699</v>
      </c>
      <c r="N203" s="100">
        <v>9550</v>
      </c>
      <c r="O203" s="100">
        <v>12743</v>
      </c>
      <c r="P203" s="100">
        <v>12499</v>
      </c>
      <c r="Q203" s="100">
        <v>17557</v>
      </c>
      <c r="R203" s="100">
        <v>12219</v>
      </c>
      <c r="S203" s="100">
        <v>7037</v>
      </c>
      <c r="T203" s="100">
        <v>6478</v>
      </c>
      <c r="U203" s="100">
        <v>6261</v>
      </c>
      <c r="V203" s="100">
        <v>9313</v>
      </c>
      <c r="W203" s="100">
        <v>20039</v>
      </c>
      <c r="X203" s="100">
        <v>33442</v>
      </c>
      <c r="Y203" s="100">
        <v>22746</v>
      </c>
      <c r="Z203" s="100">
        <v>18371</v>
      </c>
      <c r="AA203" s="100">
        <v>18302</v>
      </c>
      <c r="AB203" s="100">
        <v>11182</v>
      </c>
      <c r="AC203" s="100">
        <v>22043</v>
      </c>
      <c r="AD203" s="100">
        <v>21405</v>
      </c>
      <c r="AE203" s="100">
        <v>13089</v>
      </c>
      <c r="AF203" s="100">
        <v>13756</v>
      </c>
      <c r="AG203" s="100">
        <v>17628</v>
      </c>
      <c r="AH203" s="100">
        <v>16478</v>
      </c>
      <c r="AI203" s="100">
        <v>15875</v>
      </c>
      <c r="AJ203" s="100">
        <v>13061</v>
      </c>
      <c r="AK203" s="100">
        <v>25213</v>
      </c>
      <c r="AL203" s="100">
        <v>20012</v>
      </c>
      <c r="AM203" s="100"/>
      <c r="AN203" s="100">
        <v>15975</v>
      </c>
      <c r="AO203" s="100">
        <v>13062</v>
      </c>
    </row>
    <row r="204" spans="1:43">
      <c r="A204" s="99" t="s">
        <v>381</v>
      </c>
      <c r="B204" s="100">
        <v>1073</v>
      </c>
      <c r="C204" s="100">
        <v>1281</v>
      </c>
      <c r="D204" s="100">
        <v>1333</v>
      </c>
      <c r="E204" s="100">
        <v>1458</v>
      </c>
      <c r="F204" s="100">
        <v>1522</v>
      </c>
      <c r="G204" s="100">
        <v>1491</v>
      </c>
      <c r="H204" s="100">
        <v>1649</v>
      </c>
      <c r="I204" s="100">
        <v>1725</v>
      </c>
      <c r="J204" s="100">
        <v>1749</v>
      </c>
      <c r="K204" s="100">
        <v>1770</v>
      </c>
      <c r="L204" s="100">
        <v>1865</v>
      </c>
      <c r="M204" s="100">
        <v>1999</v>
      </c>
      <c r="N204" s="100">
        <v>2087</v>
      </c>
      <c r="O204" s="100">
        <v>2143</v>
      </c>
      <c r="P204" s="100">
        <v>2423</v>
      </c>
      <c r="Q204" s="100">
        <v>2524</v>
      </c>
      <c r="R204" s="100">
        <v>2575</v>
      </c>
      <c r="S204" s="100">
        <v>2634</v>
      </c>
      <c r="T204" s="100">
        <v>2557</v>
      </c>
      <c r="U204" s="100">
        <v>2628</v>
      </c>
      <c r="V204" s="100">
        <v>2764</v>
      </c>
      <c r="W204" s="100">
        <v>2840</v>
      </c>
      <c r="X204" s="100">
        <v>3016</v>
      </c>
      <c r="Y204" s="100">
        <v>3506</v>
      </c>
      <c r="Z204" s="100">
        <v>3594</v>
      </c>
      <c r="AA204" s="100">
        <v>4194</v>
      </c>
      <c r="AB204" s="100">
        <v>4257</v>
      </c>
      <c r="AC204" s="100">
        <v>4522</v>
      </c>
      <c r="AD204" s="100">
        <v>4564</v>
      </c>
      <c r="AE204" s="100">
        <v>4573</v>
      </c>
      <c r="AF204" s="100">
        <v>4631</v>
      </c>
      <c r="AG204" s="100">
        <v>4609</v>
      </c>
      <c r="AH204" s="100">
        <v>4878</v>
      </c>
      <c r="AI204" s="100">
        <v>4787</v>
      </c>
      <c r="AJ204" s="100">
        <v>4730</v>
      </c>
      <c r="AK204" s="100">
        <v>4465</v>
      </c>
      <c r="AL204" s="100">
        <v>4374</v>
      </c>
      <c r="AM204" s="100"/>
      <c r="AN204" s="100">
        <v>5822</v>
      </c>
      <c r="AO204" s="100">
        <v>5666</v>
      </c>
    </row>
    <row r="205" spans="1:43" ht="19" thickBot="1">
      <c r="A205" s="205" t="s">
        <v>265</v>
      </c>
      <c r="B205" s="206">
        <v>6254</v>
      </c>
      <c r="C205" s="206">
        <v>4686</v>
      </c>
      <c r="D205" s="206">
        <v>9390</v>
      </c>
      <c r="E205" s="206">
        <v>8206</v>
      </c>
      <c r="F205" s="206">
        <v>6256</v>
      </c>
      <c r="G205" s="206">
        <v>6681</v>
      </c>
      <c r="H205" s="206">
        <v>6959</v>
      </c>
      <c r="I205" s="206">
        <v>4337</v>
      </c>
      <c r="J205" s="206">
        <v>5058</v>
      </c>
      <c r="K205" s="206">
        <v>6434</v>
      </c>
      <c r="L205" s="206">
        <v>19163</v>
      </c>
      <c r="M205" s="206">
        <v>29709</v>
      </c>
      <c r="N205" s="206">
        <v>67599</v>
      </c>
      <c r="O205" s="206">
        <v>76270</v>
      </c>
      <c r="P205" s="206">
        <v>10918</v>
      </c>
      <c r="Q205" s="206">
        <v>-21853</v>
      </c>
      <c r="R205" s="206">
        <v>-4228</v>
      </c>
      <c r="S205" s="206">
        <v>-17808</v>
      </c>
      <c r="T205" s="206">
        <v>-10478</v>
      </c>
      <c r="U205" s="206">
        <v>-14640</v>
      </c>
      <c r="V205" s="206">
        <v>1007</v>
      </c>
      <c r="W205" s="206">
        <v>2641</v>
      </c>
      <c r="X205" s="206">
        <v>3207</v>
      </c>
      <c r="Y205" s="206">
        <v>5731</v>
      </c>
      <c r="Z205" s="206">
        <v>-407</v>
      </c>
      <c r="AA205" s="206">
        <v>727</v>
      </c>
      <c r="AB205" s="206">
        <v>5265</v>
      </c>
      <c r="AC205" s="206">
        <v>7566</v>
      </c>
      <c r="AD205" s="206">
        <v>6187</v>
      </c>
      <c r="AE205" s="206">
        <v>487</v>
      </c>
      <c r="AF205" s="206">
        <v>27870</v>
      </c>
      <c r="AG205" s="206">
        <v>291535</v>
      </c>
      <c r="AH205" s="206">
        <v>-82316</v>
      </c>
      <c r="AI205" s="206">
        <v>-12573</v>
      </c>
      <c r="AJ205" s="206">
        <v>40647</v>
      </c>
      <c r="AK205" s="206">
        <v>-83199</v>
      </c>
      <c r="AL205" s="206">
        <v>-94861</v>
      </c>
      <c r="AM205" s="206"/>
      <c r="AN205" s="206">
        <v>-28617</v>
      </c>
      <c r="AO205" s="206">
        <v>-12066</v>
      </c>
      <c r="AP205" s="131"/>
      <c r="AQ205" s="131"/>
    </row>
    <row r="206" spans="1:43" ht="16" thickTop="1">
      <c r="A206" s="96" t="s">
        <v>110</v>
      </c>
      <c r="B206" s="127">
        <v>6750</v>
      </c>
      <c r="C206" s="127">
        <v>5577</v>
      </c>
      <c r="D206" s="127">
        <v>9821</v>
      </c>
      <c r="E206" s="127">
        <v>8117</v>
      </c>
      <c r="F206" s="127">
        <v>6809</v>
      </c>
      <c r="G206" s="127">
        <v>6359</v>
      </c>
      <c r="H206" s="127">
        <v>6599</v>
      </c>
      <c r="I206" s="127">
        <v>4195</v>
      </c>
      <c r="J206" s="127">
        <v>5016</v>
      </c>
      <c r="K206" s="127">
        <v>5492</v>
      </c>
      <c r="L206" s="127">
        <v>17451</v>
      </c>
      <c r="M206" s="127">
        <v>30019</v>
      </c>
      <c r="N206" s="127">
        <v>65973</v>
      </c>
      <c r="O206" s="127">
        <v>74953</v>
      </c>
      <c r="P206" s="127">
        <v>10260</v>
      </c>
      <c r="Q206" s="127">
        <v>-23294</v>
      </c>
      <c r="R206" s="127">
        <v>-5331</v>
      </c>
      <c r="S206" s="127">
        <v>-15839</v>
      </c>
      <c r="T206" s="127">
        <v>-10298</v>
      </c>
      <c r="U206" s="127">
        <v>-14591</v>
      </c>
      <c r="V206" s="127">
        <v>790</v>
      </c>
      <c r="W206" s="127">
        <v>1620</v>
      </c>
      <c r="X206" s="127">
        <v>1178</v>
      </c>
      <c r="Y206" s="127">
        <v>3429</v>
      </c>
      <c r="Z206" s="127">
        <v>244</v>
      </c>
      <c r="AA206" s="127">
        <v>5972</v>
      </c>
      <c r="AB206" s="127">
        <v>9395</v>
      </c>
      <c r="AC206" s="127">
        <v>9357</v>
      </c>
      <c r="AD206" s="127">
        <v>7262</v>
      </c>
      <c r="AE206" s="127">
        <v>-4606</v>
      </c>
      <c r="AF206" s="127">
        <v>25453</v>
      </c>
      <c r="AG206" s="127">
        <v>291231</v>
      </c>
      <c r="AH206" s="127">
        <v>-87016</v>
      </c>
      <c r="AI206" s="127">
        <v>-13381</v>
      </c>
      <c r="AJ206" s="127">
        <v>37977</v>
      </c>
      <c r="AK206" s="127">
        <v>-81286</v>
      </c>
      <c r="AL206" s="127">
        <v>-92330</v>
      </c>
      <c r="AM206" s="127"/>
      <c r="AN206" s="127">
        <v>-28059</v>
      </c>
      <c r="AO206" s="127">
        <v>-12348</v>
      </c>
      <c r="AP206" s="106"/>
      <c r="AQ206" s="106"/>
    </row>
    <row r="207" spans="1:43">
      <c r="A207" s="96" t="s">
        <v>111</v>
      </c>
      <c r="B207" s="100">
        <v>-496</v>
      </c>
      <c r="C207" s="100">
        <v>-891</v>
      </c>
      <c r="D207" s="100">
        <v>-431</v>
      </c>
      <c r="E207" s="100">
        <v>89</v>
      </c>
      <c r="F207" s="100">
        <v>-553</v>
      </c>
      <c r="G207" s="100">
        <v>322</v>
      </c>
      <c r="H207" s="100">
        <v>360</v>
      </c>
      <c r="I207" s="100">
        <v>142</v>
      </c>
      <c r="J207" s="100">
        <v>42</v>
      </c>
      <c r="K207" s="100">
        <v>943</v>
      </c>
      <c r="L207" s="100">
        <v>1712</v>
      </c>
      <c r="M207" s="100">
        <v>-310</v>
      </c>
      <c r="N207" s="100">
        <v>1626</v>
      </c>
      <c r="O207" s="100">
        <v>1317</v>
      </c>
      <c r="P207" s="100">
        <v>659</v>
      </c>
      <c r="Q207" s="100">
        <v>1441</v>
      </c>
      <c r="R207" s="100">
        <v>1103</v>
      </c>
      <c r="S207" s="100">
        <v>-1969</v>
      </c>
      <c r="T207" s="100">
        <v>-180</v>
      </c>
      <c r="U207" s="100">
        <v>-49</v>
      </c>
      <c r="V207" s="100">
        <v>217</v>
      </c>
      <c r="W207" s="100">
        <v>1021</v>
      </c>
      <c r="X207" s="100">
        <v>2029</v>
      </c>
      <c r="Y207" s="100">
        <v>2302</v>
      </c>
      <c r="Z207" s="100">
        <v>-651</v>
      </c>
      <c r="AA207" s="100">
        <v>-5245</v>
      </c>
      <c r="AB207" s="100">
        <v>-4130</v>
      </c>
      <c r="AC207" s="100">
        <v>-1791</v>
      </c>
      <c r="AD207" s="100">
        <v>-1075</v>
      </c>
      <c r="AE207" s="100">
        <v>5093</v>
      </c>
      <c r="AF207" s="100">
        <v>2417</v>
      </c>
      <c r="AG207" s="100">
        <v>304</v>
      </c>
      <c r="AH207" s="100">
        <v>4700</v>
      </c>
      <c r="AI207" s="100">
        <v>808</v>
      </c>
      <c r="AJ207" s="100">
        <v>2670</v>
      </c>
      <c r="AK207" s="100">
        <v>-1913</v>
      </c>
      <c r="AL207" s="100">
        <v>-2531</v>
      </c>
      <c r="AM207" s="100"/>
      <c r="AN207" s="100">
        <v>-558</v>
      </c>
      <c r="AO207" s="100">
        <v>282</v>
      </c>
      <c r="AP207" s="106"/>
      <c r="AQ207" s="106"/>
    </row>
    <row r="208" spans="1:43">
      <c r="A208" s="99" t="s">
        <v>382</v>
      </c>
      <c r="B208" s="100">
        <v>4553</v>
      </c>
      <c r="C208" s="100">
        <v>3991</v>
      </c>
      <c r="D208" s="100">
        <v>5887</v>
      </c>
      <c r="E208" s="100">
        <v>6063</v>
      </c>
      <c r="F208" s="100">
        <v>6056</v>
      </c>
      <c r="G208" s="100">
        <v>5135</v>
      </c>
      <c r="H208" s="100">
        <v>4382</v>
      </c>
      <c r="I208" s="100">
        <v>3054</v>
      </c>
      <c r="J208" s="100">
        <v>934</v>
      </c>
      <c r="K208" s="100">
        <v>-67</v>
      </c>
      <c r="L208" s="100">
        <v>4992</v>
      </c>
      <c r="M208" s="100">
        <v>4978</v>
      </c>
      <c r="N208" s="100">
        <v>3845</v>
      </c>
      <c r="O208" s="100">
        <v>5362</v>
      </c>
      <c r="P208" s="100">
        <v>4320</v>
      </c>
      <c r="Q208" s="100">
        <v>1554</v>
      </c>
      <c r="R208" s="100">
        <v>-501</v>
      </c>
      <c r="S208" s="100">
        <v>-1038</v>
      </c>
      <c r="T208" s="100">
        <v>-5025</v>
      </c>
      <c r="U208" s="100">
        <v>-4006</v>
      </c>
      <c r="V208" s="100">
        <v>-2934</v>
      </c>
      <c r="W208" s="100">
        <v>364</v>
      </c>
      <c r="X208" s="100">
        <v>-3335</v>
      </c>
      <c r="Y208" s="100">
        <v>-1164</v>
      </c>
      <c r="Z208" s="100">
        <v>-7015</v>
      </c>
      <c r="AA208" s="100">
        <v>-4591</v>
      </c>
      <c r="AB208" s="100">
        <v>2659</v>
      </c>
      <c r="AC208" s="100">
        <v>-862</v>
      </c>
      <c r="AD208" s="100">
        <v>-619</v>
      </c>
      <c r="AE208" s="100">
        <v>-4986</v>
      </c>
      <c r="AF208" s="100">
        <v>17</v>
      </c>
      <c r="AG208" s="100">
        <v>99760</v>
      </c>
      <c r="AH208" s="100">
        <v>35804</v>
      </c>
      <c r="AI208" s="100">
        <v>14158</v>
      </c>
      <c r="AJ208" s="100">
        <v>-8143</v>
      </c>
      <c r="AK208" s="100">
        <v>-87854</v>
      </c>
      <c r="AL208" s="100">
        <v>-84300</v>
      </c>
      <c r="AM208" s="100"/>
      <c r="AN208" s="100">
        <v>-34132</v>
      </c>
      <c r="AO208" s="100">
        <v>-29330</v>
      </c>
      <c r="AP208" s="106"/>
      <c r="AQ208" s="106"/>
    </row>
    <row r="209" spans="1:43">
      <c r="A209" s="99" t="s">
        <v>262</v>
      </c>
      <c r="B209" s="100">
        <v>1282</v>
      </c>
      <c r="C209" s="100">
        <v>896</v>
      </c>
      <c r="D209" s="100">
        <v>1246</v>
      </c>
      <c r="E209" s="100">
        <v>1432</v>
      </c>
      <c r="F209" s="100">
        <v>154</v>
      </c>
      <c r="G209" s="100">
        <v>1111</v>
      </c>
      <c r="H209" s="100">
        <v>1239</v>
      </c>
      <c r="I209" s="100">
        <v>1351</v>
      </c>
      <c r="J209" s="100">
        <v>758</v>
      </c>
      <c r="K209" s="100">
        <v>1593</v>
      </c>
      <c r="L209" s="100">
        <v>2229</v>
      </c>
      <c r="M209" s="100">
        <v>127</v>
      </c>
      <c r="N209" s="100">
        <v>2116</v>
      </c>
      <c r="O209" s="100">
        <v>1828</v>
      </c>
      <c r="P209" s="100">
        <v>1169</v>
      </c>
      <c r="Q209" s="100">
        <v>1602</v>
      </c>
      <c r="R209" s="100">
        <v>1233</v>
      </c>
      <c r="S209" s="100">
        <v>-1839</v>
      </c>
      <c r="T209" s="100">
        <v>-58</v>
      </c>
      <c r="U209" s="100">
        <v>77</v>
      </c>
      <c r="V209" s="100">
        <v>303</v>
      </c>
      <c r="W209" s="100">
        <v>1050</v>
      </c>
      <c r="X209" s="100">
        <v>2129</v>
      </c>
      <c r="Y209" s="100">
        <v>2395</v>
      </c>
      <c r="Z209" s="100">
        <v>207</v>
      </c>
      <c r="AA209" s="100">
        <v>-5169</v>
      </c>
      <c r="AB209" s="100">
        <v>-4070</v>
      </c>
      <c r="AC209" s="100">
        <v>-1223</v>
      </c>
      <c r="AD209" s="100">
        <v>-971</v>
      </c>
      <c r="AE209" s="100">
        <v>-3161</v>
      </c>
      <c r="AF209" s="100">
        <v>-3074</v>
      </c>
      <c r="AG209" s="100">
        <v>-978</v>
      </c>
      <c r="AH209" s="100">
        <v>-682</v>
      </c>
      <c r="AI209" s="100">
        <v>909</v>
      </c>
      <c r="AJ209" s="100">
        <v>2744</v>
      </c>
      <c r="AK209" s="100">
        <v>-1839</v>
      </c>
      <c r="AL209" s="100">
        <v>-2453</v>
      </c>
      <c r="AM209" s="100"/>
      <c r="AN209" s="100">
        <v>-458</v>
      </c>
      <c r="AO209" s="100">
        <v>-3008</v>
      </c>
      <c r="AP209" s="106"/>
      <c r="AQ209" s="106"/>
    </row>
    <row r="210" spans="1:43">
      <c r="A210" s="96" t="s">
        <v>110</v>
      </c>
      <c r="B210" s="100">
        <v>1778</v>
      </c>
      <c r="C210" s="100">
        <v>1787</v>
      </c>
      <c r="D210" s="100">
        <v>1677</v>
      </c>
      <c r="E210" s="100">
        <v>1343</v>
      </c>
      <c r="F210" s="100">
        <v>707</v>
      </c>
      <c r="G210" s="100">
        <v>789</v>
      </c>
      <c r="H210" s="100">
        <v>879</v>
      </c>
      <c r="I210" s="100">
        <v>1210</v>
      </c>
      <c r="J210" s="100">
        <v>716</v>
      </c>
      <c r="K210" s="100">
        <v>650</v>
      </c>
      <c r="L210" s="100">
        <v>517</v>
      </c>
      <c r="M210" s="100">
        <v>436</v>
      </c>
      <c r="N210" s="100">
        <v>490</v>
      </c>
      <c r="O210" s="100">
        <v>511</v>
      </c>
      <c r="P210" s="100">
        <v>511</v>
      </c>
      <c r="Q210" s="100">
        <v>161</v>
      </c>
      <c r="R210" s="100">
        <v>130</v>
      </c>
      <c r="S210" s="100">
        <v>130</v>
      </c>
      <c r="T210" s="100">
        <v>122</v>
      </c>
      <c r="U210" s="100">
        <v>126</v>
      </c>
      <c r="V210" s="100">
        <v>86</v>
      </c>
      <c r="W210" s="100">
        <v>29</v>
      </c>
      <c r="X210" s="100">
        <v>100</v>
      </c>
      <c r="Y210" s="100">
        <v>93</v>
      </c>
      <c r="Z210" s="100">
        <v>858</v>
      </c>
      <c r="AA210" s="100">
        <v>76</v>
      </c>
      <c r="AB210" s="100">
        <v>60</v>
      </c>
      <c r="AC210" s="100">
        <v>568</v>
      </c>
      <c r="AD210" s="100">
        <v>104</v>
      </c>
      <c r="AE210" s="100">
        <v>-8254</v>
      </c>
      <c r="AF210" s="100">
        <v>-5491</v>
      </c>
      <c r="AG210" s="100">
        <v>-1282</v>
      </c>
      <c r="AH210" s="100">
        <v>-5382</v>
      </c>
      <c r="AI210" s="100">
        <v>101</v>
      </c>
      <c r="AJ210" s="100">
        <v>74</v>
      </c>
      <c r="AK210" s="100">
        <v>74</v>
      </c>
      <c r="AL210" s="100">
        <v>78</v>
      </c>
      <c r="AM210" s="100"/>
      <c r="AN210" s="100">
        <v>100</v>
      </c>
      <c r="AO210" s="100">
        <v>-3290</v>
      </c>
      <c r="AP210" s="106"/>
      <c r="AQ210" s="106"/>
    </row>
    <row r="211" spans="1:43">
      <c r="A211" s="96" t="s">
        <v>111</v>
      </c>
      <c r="B211" s="100">
        <v>-496</v>
      </c>
      <c r="C211" s="100">
        <v>-891</v>
      </c>
      <c r="D211" s="100">
        <v>-431</v>
      </c>
      <c r="E211" s="100">
        <v>89</v>
      </c>
      <c r="F211" s="100">
        <v>-553</v>
      </c>
      <c r="G211" s="100">
        <v>322</v>
      </c>
      <c r="H211" s="100">
        <v>360</v>
      </c>
      <c r="I211" s="100">
        <v>142</v>
      </c>
      <c r="J211" s="100">
        <v>42</v>
      </c>
      <c r="K211" s="100">
        <v>943</v>
      </c>
      <c r="L211" s="100">
        <v>1712</v>
      </c>
      <c r="M211" s="100">
        <v>-310</v>
      </c>
      <c r="N211" s="100">
        <v>1626</v>
      </c>
      <c r="O211" s="100">
        <v>1317</v>
      </c>
      <c r="P211" s="100">
        <v>659</v>
      </c>
      <c r="Q211" s="100">
        <v>1441</v>
      </c>
      <c r="R211" s="100">
        <v>1103</v>
      </c>
      <c r="S211" s="100">
        <v>-1969</v>
      </c>
      <c r="T211" s="100">
        <v>-180</v>
      </c>
      <c r="U211" s="100">
        <v>-49</v>
      </c>
      <c r="V211" s="100">
        <v>217</v>
      </c>
      <c r="W211" s="100">
        <v>1021</v>
      </c>
      <c r="X211" s="100">
        <v>2029</v>
      </c>
      <c r="Y211" s="100">
        <v>2302</v>
      </c>
      <c r="Z211" s="100">
        <v>-651</v>
      </c>
      <c r="AA211" s="100">
        <v>-5245</v>
      </c>
      <c r="AB211" s="100">
        <v>-4130</v>
      </c>
      <c r="AC211" s="100">
        <v>-1791</v>
      </c>
      <c r="AD211" s="100">
        <v>-1075</v>
      </c>
      <c r="AE211" s="100">
        <v>5093</v>
      </c>
      <c r="AF211" s="100">
        <v>2417</v>
      </c>
      <c r="AG211" s="100">
        <v>304</v>
      </c>
      <c r="AH211" s="100">
        <v>4700</v>
      </c>
      <c r="AI211" s="100">
        <v>808</v>
      </c>
      <c r="AJ211" s="100">
        <v>2670</v>
      </c>
      <c r="AK211" s="100">
        <v>-1913</v>
      </c>
      <c r="AL211" s="100">
        <v>-2531</v>
      </c>
      <c r="AM211" s="100"/>
      <c r="AN211" s="100">
        <v>-558</v>
      </c>
      <c r="AO211" s="100">
        <v>282</v>
      </c>
      <c r="AP211" s="106"/>
      <c r="AQ211" s="106"/>
    </row>
    <row r="212" spans="1:43">
      <c r="A212" s="99" t="s">
        <v>263</v>
      </c>
      <c r="B212" s="100">
        <v>-988</v>
      </c>
      <c r="C212" s="100">
        <v>-1745</v>
      </c>
      <c r="D212" s="100">
        <v>-285</v>
      </c>
      <c r="E212" s="100">
        <v>-1371</v>
      </c>
      <c r="F212" s="100">
        <v>-2056</v>
      </c>
      <c r="G212" s="100">
        <v>-1253</v>
      </c>
      <c r="H212" s="100">
        <v>-616</v>
      </c>
      <c r="I212" s="100">
        <v>-2198</v>
      </c>
      <c r="J212" s="100">
        <v>1394</v>
      </c>
      <c r="K212" s="100">
        <v>3106</v>
      </c>
      <c r="L212" s="100">
        <v>10020</v>
      </c>
      <c r="M212" s="100">
        <v>21996</v>
      </c>
      <c r="N212" s="100">
        <v>57891</v>
      </c>
      <c r="O212" s="100">
        <v>66232</v>
      </c>
      <c r="P212" s="100">
        <v>2518</v>
      </c>
      <c r="Q212" s="100">
        <v>-27957</v>
      </c>
      <c r="R212" s="100">
        <v>-7570</v>
      </c>
      <c r="S212" s="100">
        <v>-17827</v>
      </c>
      <c r="T212" s="100">
        <v>-8394</v>
      </c>
      <c r="U212" s="100">
        <v>-14384</v>
      </c>
      <c r="V212" s="100">
        <v>-4371</v>
      </c>
      <c r="W212" s="100">
        <v>-5280</v>
      </c>
      <c r="X212" s="100">
        <v>-3053</v>
      </c>
      <c r="Y212" s="100">
        <v>-1569</v>
      </c>
      <c r="Z212" s="100">
        <v>-1026</v>
      </c>
      <c r="AA212" s="100">
        <v>-1430</v>
      </c>
      <c r="AB212" s="100">
        <v>-1976</v>
      </c>
      <c r="AC212" s="100">
        <v>-1371</v>
      </c>
      <c r="AD212" s="100">
        <v>-1110</v>
      </c>
      <c r="AE212" s="100">
        <v>-1492</v>
      </c>
      <c r="AF212" s="100">
        <v>18760</v>
      </c>
      <c r="AG212" s="100">
        <v>22573</v>
      </c>
      <c r="AH212" s="100">
        <v>-32033</v>
      </c>
      <c r="AI212" s="100">
        <v>-8697</v>
      </c>
      <c r="AJ212" s="100">
        <v>6666</v>
      </c>
      <c r="AK212" s="100">
        <v>4292</v>
      </c>
      <c r="AL212" s="100">
        <v>-13823</v>
      </c>
      <c r="AM212" s="100"/>
      <c r="AN212" s="100">
        <v>-7894</v>
      </c>
      <c r="AO212" s="100">
        <v>-3687</v>
      </c>
      <c r="AP212" s="106"/>
      <c r="AQ212" s="106"/>
    </row>
    <row r="213" spans="1:43">
      <c r="A213" s="99" t="s">
        <v>264</v>
      </c>
      <c r="B213" s="100">
        <v>1406</v>
      </c>
      <c r="C213" s="100">
        <v>1545</v>
      </c>
      <c r="D213" s="100">
        <v>2542</v>
      </c>
      <c r="E213" s="100">
        <v>2083</v>
      </c>
      <c r="F213" s="100">
        <v>2101</v>
      </c>
      <c r="G213" s="100">
        <v>1688</v>
      </c>
      <c r="H213" s="100">
        <v>1954</v>
      </c>
      <c r="I213" s="100">
        <v>2130</v>
      </c>
      <c r="J213" s="100">
        <v>1973</v>
      </c>
      <c r="K213" s="100">
        <v>1802</v>
      </c>
      <c r="L213" s="100">
        <v>1922</v>
      </c>
      <c r="M213" s="100">
        <v>2608</v>
      </c>
      <c r="N213" s="100">
        <v>3747</v>
      </c>
      <c r="O213" s="100">
        <v>2848</v>
      </c>
      <c r="P213" s="100">
        <v>2911</v>
      </c>
      <c r="Q213" s="100">
        <v>2949</v>
      </c>
      <c r="R213" s="100">
        <v>2609</v>
      </c>
      <c r="S213" s="100">
        <v>2896</v>
      </c>
      <c r="T213" s="100">
        <v>2999</v>
      </c>
      <c r="U213" s="100">
        <v>3673</v>
      </c>
      <c r="V213" s="100">
        <v>8009</v>
      </c>
      <c r="W213" s="100">
        <v>6507</v>
      </c>
      <c r="X213" s="100">
        <v>7466</v>
      </c>
      <c r="Y213" s="100">
        <v>6069</v>
      </c>
      <c r="Z213" s="100">
        <v>7427</v>
      </c>
      <c r="AA213" s="100">
        <v>11917</v>
      </c>
      <c r="AB213" s="100">
        <v>8652</v>
      </c>
      <c r="AC213" s="100">
        <v>11022</v>
      </c>
      <c r="AD213" s="100">
        <v>8887</v>
      </c>
      <c r="AE213" s="100">
        <v>10126</v>
      </c>
      <c r="AF213" s="100">
        <v>12167</v>
      </c>
      <c r="AG213" s="100">
        <v>170180</v>
      </c>
      <c r="AH213" s="100">
        <v>-85405</v>
      </c>
      <c r="AI213" s="100">
        <v>-18943</v>
      </c>
      <c r="AJ213" s="100">
        <v>39380</v>
      </c>
      <c r="AK213" s="100">
        <v>2202</v>
      </c>
      <c r="AL213" s="100">
        <v>5715</v>
      </c>
      <c r="AM213" s="100"/>
      <c r="AN213" s="100">
        <v>13867</v>
      </c>
      <c r="AO213" s="100">
        <v>23959</v>
      </c>
      <c r="AP213" s="106"/>
      <c r="AQ213" s="106"/>
    </row>
    <row r="214" spans="1:43" s="106" customFormat="1">
      <c r="A214" s="205" t="s">
        <v>222</v>
      </c>
      <c r="B214" s="206">
        <v>15521</v>
      </c>
      <c r="C214" s="206">
        <v>18079</v>
      </c>
      <c r="D214" s="206">
        <v>21329</v>
      </c>
      <c r="E214" s="206">
        <v>23379</v>
      </c>
      <c r="F214" s="206">
        <v>20625</v>
      </c>
      <c r="G214" s="206">
        <v>21334</v>
      </c>
      <c r="H214" s="206">
        <v>23669</v>
      </c>
      <c r="I214" s="206">
        <v>25838</v>
      </c>
      <c r="J214" s="206">
        <v>28113</v>
      </c>
      <c r="K214" s="206">
        <v>26222</v>
      </c>
      <c r="L214" s="206">
        <v>27272</v>
      </c>
      <c r="M214" s="206">
        <v>27608</v>
      </c>
      <c r="N214" s="206">
        <v>29485</v>
      </c>
      <c r="O214" s="206">
        <v>31099</v>
      </c>
      <c r="P214" s="206">
        <v>33332</v>
      </c>
      <c r="Q214" s="206">
        <v>35004</v>
      </c>
      <c r="R214" s="206">
        <v>38066</v>
      </c>
      <c r="S214" s="206">
        <v>39350</v>
      </c>
      <c r="T214" s="206">
        <v>39565</v>
      </c>
      <c r="U214" s="206">
        <v>40767</v>
      </c>
      <c r="V214" s="206">
        <v>40343</v>
      </c>
      <c r="W214" s="206">
        <v>42532</v>
      </c>
      <c r="X214" s="206">
        <v>46853</v>
      </c>
      <c r="Y214" s="206">
        <v>54447</v>
      </c>
      <c r="Z214" s="206">
        <v>61833</v>
      </c>
      <c r="AA214" s="206">
        <v>67069</v>
      </c>
      <c r="AB214" s="206">
        <v>64627</v>
      </c>
      <c r="AC214" s="206">
        <v>67894</v>
      </c>
      <c r="AD214" s="206">
        <v>70244</v>
      </c>
      <c r="AE214" s="206">
        <v>72905</v>
      </c>
      <c r="AF214" s="206">
        <v>77616</v>
      </c>
      <c r="AG214" s="206">
        <v>84289</v>
      </c>
      <c r="AH214" s="206">
        <v>91972</v>
      </c>
      <c r="AI214" s="206">
        <v>92966</v>
      </c>
      <c r="AJ214" s="206">
        <v>93019</v>
      </c>
      <c r="AK214" s="206">
        <v>91673</v>
      </c>
      <c r="AL214" s="206">
        <v>91915</v>
      </c>
      <c r="AM214" s="206"/>
      <c r="AN214" s="206">
        <v>92893</v>
      </c>
      <c r="AO214" s="206">
        <v>109784</v>
      </c>
    </row>
    <row r="215" spans="1:43" s="106" customFormat="1" ht="12.75">
      <c r="A215" s="99" t="s">
        <v>223</v>
      </c>
      <c r="B215" s="100">
        <v>10431</v>
      </c>
      <c r="C215" s="100">
        <v>12662</v>
      </c>
      <c r="D215" s="100">
        <v>15274</v>
      </c>
      <c r="E215" s="100">
        <v>17074</v>
      </c>
      <c r="F215" s="100">
        <v>14321</v>
      </c>
      <c r="G215" s="100">
        <v>14265</v>
      </c>
      <c r="H215" s="100">
        <v>16158</v>
      </c>
      <c r="I215" s="100">
        <v>17606</v>
      </c>
      <c r="J215" s="100">
        <v>18725</v>
      </c>
      <c r="K215" s="100">
        <v>17150</v>
      </c>
      <c r="L215" s="100">
        <v>18148</v>
      </c>
      <c r="M215" s="100">
        <v>17946</v>
      </c>
      <c r="N215" s="100">
        <v>18954</v>
      </c>
      <c r="O215" s="100">
        <v>19545</v>
      </c>
      <c r="P215" s="100">
        <v>20347</v>
      </c>
      <c r="Q215" s="100">
        <v>21251</v>
      </c>
      <c r="R215" s="100">
        <v>23940</v>
      </c>
      <c r="S215" s="100">
        <v>25297</v>
      </c>
      <c r="T215" s="100">
        <v>25650</v>
      </c>
      <c r="U215" s="100">
        <v>26795</v>
      </c>
      <c r="V215" s="100">
        <v>26004</v>
      </c>
      <c r="W215" s="100">
        <v>28052</v>
      </c>
      <c r="X215" s="100">
        <v>31697</v>
      </c>
      <c r="Y215" s="100">
        <v>35804</v>
      </c>
      <c r="Z215" s="100">
        <v>40158</v>
      </c>
      <c r="AA215" s="100">
        <v>37491</v>
      </c>
      <c r="AB215" s="100">
        <v>40744</v>
      </c>
      <c r="AC215" s="100">
        <v>42317</v>
      </c>
      <c r="AD215" s="100">
        <v>45209</v>
      </c>
      <c r="AE215" s="100">
        <v>46818</v>
      </c>
      <c r="AF215" s="100">
        <v>49978</v>
      </c>
      <c r="AG215" s="100">
        <v>54103</v>
      </c>
      <c r="AH215" s="100">
        <v>60784</v>
      </c>
      <c r="AI215" s="100">
        <v>60902</v>
      </c>
      <c r="AJ215" s="100">
        <v>61308</v>
      </c>
      <c r="AK215" s="100">
        <v>60005</v>
      </c>
      <c r="AL215" s="100">
        <v>60827</v>
      </c>
      <c r="AM215" s="100"/>
      <c r="AN215" s="100">
        <v>62344</v>
      </c>
      <c r="AO215" s="100">
        <v>79233</v>
      </c>
    </row>
    <row r="216" spans="1:43" s="106" customFormat="1" ht="12.75">
      <c r="A216" s="99" t="s">
        <v>100</v>
      </c>
      <c r="B216" s="100">
        <v>3243</v>
      </c>
      <c r="C216" s="100">
        <v>3355</v>
      </c>
      <c r="D216" s="100">
        <v>3723</v>
      </c>
      <c r="E216" s="100">
        <v>3814</v>
      </c>
      <c r="F216" s="100">
        <v>3526</v>
      </c>
      <c r="G216" s="100">
        <v>4000</v>
      </c>
      <c r="H216" s="100">
        <v>4415</v>
      </c>
      <c r="I216" s="100">
        <v>4895</v>
      </c>
      <c r="J216" s="100">
        <v>5287</v>
      </c>
      <c r="K216" s="100">
        <v>5520</v>
      </c>
      <c r="L216" s="100">
        <v>5897</v>
      </c>
      <c r="M216" s="100">
        <v>6622</v>
      </c>
      <c r="N216" s="100">
        <v>7234</v>
      </c>
      <c r="O216" s="100">
        <v>8184</v>
      </c>
      <c r="P216" s="100">
        <v>9313</v>
      </c>
      <c r="Q216" s="100">
        <v>10049</v>
      </c>
      <c r="R216" s="100">
        <v>10146</v>
      </c>
      <c r="S216" s="100">
        <v>10020</v>
      </c>
      <c r="T216" s="100">
        <v>10135</v>
      </c>
      <c r="U216" s="100">
        <v>10138</v>
      </c>
      <c r="V216" s="100">
        <v>10622</v>
      </c>
      <c r="W216" s="100">
        <v>10720</v>
      </c>
      <c r="X216" s="100">
        <v>10571</v>
      </c>
      <c r="Y216" s="100">
        <v>13975</v>
      </c>
      <c r="Z216" s="100">
        <v>16538</v>
      </c>
      <c r="AA216" s="100">
        <v>23343</v>
      </c>
      <c r="AB216" s="100">
        <v>16743</v>
      </c>
      <c r="AC216" s="100">
        <v>18807</v>
      </c>
      <c r="AD216" s="100">
        <v>18005</v>
      </c>
      <c r="AE216" s="100">
        <v>18096</v>
      </c>
      <c r="AF216" s="100">
        <v>19399</v>
      </c>
      <c r="AG216" s="100">
        <v>20799</v>
      </c>
      <c r="AH216" s="100">
        <v>21431</v>
      </c>
      <c r="AI216" s="100">
        <v>21353</v>
      </c>
      <c r="AJ216" s="100">
        <v>21725</v>
      </c>
      <c r="AK216" s="100">
        <v>21464</v>
      </c>
      <c r="AL216" s="100">
        <v>20923</v>
      </c>
      <c r="AM216" s="100"/>
      <c r="AN216" s="100">
        <v>20328</v>
      </c>
      <c r="AO216" s="100">
        <v>19574</v>
      </c>
    </row>
    <row r="217" spans="1:43" s="106" customFormat="1" ht="12.75">
      <c r="A217" s="99" t="s">
        <v>101</v>
      </c>
      <c r="B217" s="100">
        <v>1787</v>
      </c>
      <c r="C217" s="100">
        <v>1969</v>
      </c>
      <c r="D217" s="100">
        <v>2229</v>
      </c>
      <c r="E217" s="100">
        <v>2381</v>
      </c>
      <c r="F217" s="100">
        <v>2687</v>
      </c>
      <c r="G217" s="100">
        <v>2969</v>
      </c>
      <c r="H217" s="100">
        <v>3010</v>
      </c>
      <c r="I217" s="100">
        <v>3201</v>
      </c>
      <c r="J217" s="100">
        <v>3964</v>
      </c>
      <c r="K217" s="100">
        <v>3461</v>
      </c>
      <c r="L217" s="100">
        <v>3111</v>
      </c>
      <c r="M217" s="100">
        <v>2916</v>
      </c>
      <c r="N217" s="100">
        <v>3151</v>
      </c>
      <c r="O217" s="100">
        <v>3148</v>
      </c>
      <c r="P217" s="100">
        <v>3429</v>
      </c>
      <c r="Q217" s="100">
        <v>3423</v>
      </c>
      <c r="R217" s="100">
        <v>3648</v>
      </c>
      <c r="S217" s="100">
        <v>3732</v>
      </c>
      <c r="T217" s="100">
        <v>3460</v>
      </c>
      <c r="U217" s="100">
        <v>3554</v>
      </c>
      <c r="V217" s="100">
        <v>3518</v>
      </c>
      <c r="W217" s="100">
        <v>3546</v>
      </c>
      <c r="X217" s="100">
        <v>4394</v>
      </c>
      <c r="Y217" s="100">
        <v>4401</v>
      </c>
      <c r="Z217" s="100">
        <v>5041</v>
      </c>
      <c r="AA217" s="100">
        <v>5907</v>
      </c>
      <c r="AB217" s="100">
        <v>6898</v>
      </c>
      <c r="AC217" s="100">
        <v>6439</v>
      </c>
      <c r="AD217" s="100">
        <v>6688</v>
      </c>
      <c r="AE217" s="100">
        <v>7695</v>
      </c>
      <c r="AF217" s="100">
        <v>8121</v>
      </c>
      <c r="AG217" s="100">
        <v>9093</v>
      </c>
      <c r="AH217" s="100">
        <v>9351</v>
      </c>
      <c r="AI217" s="100">
        <v>10359</v>
      </c>
      <c r="AJ217" s="100">
        <v>9650</v>
      </c>
      <c r="AK217" s="100">
        <v>9774</v>
      </c>
      <c r="AL217" s="100">
        <v>9759</v>
      </c>
      <c r="AM217" s="100"/>
      <c r="AN217" s="100">
        <v>9602</v>
      </c>
      <c r="AO217" s="100">
        <v>10497</v>
      </c>
    </row>
    <row r="218" spans="1:43" s="106" customFormat="1" ht="12.75">
      <c r="A218" s="99" t="s">
        <v>102</v>
      </c>
      <c r="B218" s="100">
        <v>61</v>
      </c>
      <c r="C218" s="100">
        <v>93</v>
      </c>
      <c r="D218" s="100">
        <v>104</v>
      </c>
      <c r="E218" s="100">
        <v>110</v>
      </c>
      <c r="F218" s="100">
        <v>90</v>
      </c>
      <c r="G218" s="100">
        <v>99</v>
      </c>
      <c r="H218" s="100">
        <v>85</v>
      </c>
      <c r="I218" s="100">
        <v>137</v>
      </c>
      <c r="J218" s="100">
        <v>136</v>
      </c>
      <c r="K218" s="100">
        <v>91</v>
      </c>
      <c r="L218" s="100">
        <v>116</v>
      </c>
      <c r="M218" s="100">
        <v>124</v>
      </c>
      <c r="N218" s="100">
        <v>146</v>
      </c>
      <c r="O218" s="100">
        <v>223</v>
      </c>
      <c r="P218" s="100">
        <v>244</v>
      </c>
      <c r="Q218" s="100">
        <v>281</v>
      </c>
      <c r="R218" s="100">
        <v>333</v>
      </c>
      <c r="S218" s="100">
        <v>301</v>
      </c>
      <c r="T218" s="100">
        <v>320</v>
      </c>
      <c r="U218" s="100">
        <v>280</v>
      </c>
      <c r="V218" s="100">
        <v>199</v>
      </c>
      <c r="W218" s="100">
        <v>214</v>
      </c>
      <c r="X218" s="100">
        <v>191</v>
      </c>
      <c r="Y218" s="100">
        <v>267</v>
      </c>
      <c r="Z218" s="100">
        <v>96</v>
      </c>
      <c r="AA218" s="100">
        <v>328</v>
      </c>
      <c r="AB218" s="100">
        <v>242</v>
      </c>
      <c r="AC218" s="100">
        <v>331</v>
      </c>
      <c r="AD218" s="100">
        <v>342</v>
      </c>
      <c r="AE218" s="100">
        <v>296</v>
      </c>
      <c r="AF218" s="100">
        <v>118</v>
      </c>
      <c r="AG218" s="100">
        <v>294</v>
      </c>
      <c r="AH218" s="100">
        <v>406</v>
      </c>
      <c r="AI218" s="100">
        <v>352</v>
      </c>
      <c r="AJ218" s="100">
        <v>336</v>
      </c>
      <c r="AK218" s="100">
        <v>430</v>
      </c>
      <c r="AL218" s="100">
        <v>406</v>
      </c>
      <c r="AM218" s="100"/>
      <c r="AN218" s="100">
        <v>619</v>
      </c>
      <c r="AO218" s="100">
        <v>480</v>
      </c>
    </row>
    <row r="219" spans="1:43" s="106" customFormat="1">
      <c r="A219" s="205" t="s">
        <v>80</v>
      </c>
      <c r="B219" s="206">
        <v>11841</v>
      </c>
      <c r="C219" s="206">
        <v>10480</v>
      </c>
      <c r="D219" s="206">
        <v>11252</v>
      </c>
      <c r="E219" s="206">
        <v>10568</v>
      </c>
      <c r="F219" s="206">
        <v>8347</v>
      </c>
      <c r="G219" s="206">
        <v>7564</v>
      </c>
      <c r="H219" s="206">
        <v>7673</v>
      </c>
      <c r="I219" s="206">
        <v>7676</v>
      </c>
      <c r="J219" s="206">
        <v>7233</v>
      </c>
      <c r="K219" s="206">
        <v>5049</v>
      </c>
      <c r="L219" s="206">
        <v>5293</v>
      </c>
      <c r="M219" s="206">
        <v>5362</v>
      </c>
      <c r="N219" s="206">
        <v>8531</v>
      </c>
      <c r="O219" s="206">
        <v>6810</v>
      </c>
      <c r="P219" s="206">
        <v>6836</v>
      </c>
      <c r="Q219" s="206">
        <v>9146</v>
      </c>
      <c r="R219" s="206">
        <v>10620</v>
      </c>
      <c r="S219" s="206">
        <v>10746</v>
      </c>
      <c r="T219" s="206">
        <v>10741</v>
      </c>
      <c r="U219" s="206">
        <v>11049</v>
      </c>
      <c r="V219" s="206">
        <v>9771</v>
      </c>
      <c r="W219" s="206">
        <v>11865</v>
      </c>
      <c r="X219" s="206">
        <v>10623</v>
      </c>
      <c r="Y219" s="206">
        <v>11773</v>
      </c>
      <c r="Z219" s="206">
        <v>12981</v>
      </c>
      <c r="AA219" s="206">
        <v>18850</v>
      </c>
      <c r="AB219" s="206">
        <v>15820</v>
      </c>
      <c r="AC219" s="206">
        <v>26262</v>
      </c>
      <c r="AD219" s="206">
        <v>54465</v>
      </c>
      <c r="AE219" s="206">
        <v>29567</v>
      </c>
      <c r="AF219" s="206">
        <v>23952</v>
      </c>
      <c r="AG219" s="206">
        <v>27676</v>
      </c>
      <c r="AH219" s="206">
        <v>23894</v>
      </c>
      <c r="AI219" s="206">
        <v>23883</v>
      </c>
      <c r="AJ219" s="206">
        <v>25132</v>
      </c>
      <c r="AK219" s="206">
        <v>32336</v>
      </c>
      <c r="AL219" s="206">
        <v>20670</v>
      </c>
      <c r="AM219" s="206"/>
      <c r="AN219" s="206">
        <v>27234</v>
      </c>
      <c r="AO219" s="206">
        <v>14432</v>
      </c>
    </row>
    <row r="220" spans="1:43" s="106" customFormat="1" ht="12.75">
      <c r="A220" s="99" t="s">
        <v>81</v>
      </c>
      <c r="B220" s="100">
        <v>3298</v>
      </c>
      <c r="C220" s="100">
        <v>4000</v>
      </c>
      <c r="D220" s="100">
        <v>4907</v>
      </c>
      <c r="E220" s="100">
        <v>5070</v>
      </c>
      <c r="F220" s="100">
        <v>4608</v>
      </c>
      <c r="G220" s="100">
        <v>4353</v>
      </c>
      <c r="H220" s="100">
        <v>4520</v>
      </c>
      <c r="I220" s="100">
        <v>4598</v>
      </c>
      <c r="J220" s="100">
        <v>4094</v>
      </c>
      <c r="K220" s="100">
        <v>3679</v>
      </c>
      <c r="L220" s="100">
        <v>3448</v>
      </c>
      <c r="M220" s="100">
        <v>3693</v>
      </c>
      <c r="N220" s="100">
        <v>3530</v>
      </c>
      <c r="O220" s="100">
        <v>3543</v>
      </c>
      <c r="P220" s="100">
        <v>3643</v>
      </c>
      <c r="Q220" s="100">
        <v>3681</v>
      </c>
      <c r="R220" s="100">
        <v>4133</v>
      </c>
      <c r="S220" s="100">
        <v>4744</v>
      </c>
      <c r="T220" s="100">
        <v>4860</v>
      </c>
      <c r="U220" s="100">
        <v>4962</v>
      </c>
      <c r="V220" s="100">
        <v>5118</v>
      </c>
      <c r="W220" s="100">
        <v>5116</v>
      </c>
      <c r="X220" s="100">
        <v>5480</v>
      </c>
      <c r="Y220" s="100">
        <v>5313</v>
      </c>
      <c r="Z220" s="100">
        <v>5998</v>
      </c>
      <c r="AA220" s="100">
        <v>6346</v>
      </c>
      <c r="AB220" s="100">
        <v>6167</v>
      </c>
      <c r="AC220" s="100">
        <v>5861</v>
      </c>
      <c r="AD220" s="100">
        <v>5845</v>
      </c>
      <c r="AE220" s="100">
        <v>11834</v>
      </c>
      <c r="AF220" s="100">
        <v>10198</v>
      </c>
      <c r="AG220" s="100">
        <v>7719</v>
      </c>
      <c r="AH220" s="100">
        <v>9901</v>
      </c>
      <c r="AI220" s="100">
        <v>9605</v>
      </c>
      <c r="AJ220" s="100">
        <v>8769</v>
      </c>
      <c r="AK220" s="100">
        <v>7814</v>
      </c>
      <c r="AL220" s="100">
        <v>7896</v>
      </c>
      <c r="AM220" s="100"/>
      <c r="AN220" s="100">
        <v>8876</v>
      </c>
      <c r="AO220" s="100">
        <v>5407</v>
      </c>
    </row>
    <row r="221" spans="1:43" s="106" customFormat="1" ht="12.75">
      <c r="A221" s="99" t="s">
        <v>82</v>
      </c>
      <c r="B221" s="100">
        <v>5672</v>
      </c>
      <c r="C221" s="100">
        <v>4868</v>
      </c>
      <c r="D221" s="100">
        <v>4303</v>
      </c>
      <c r="E221" s="100">
        <v>3818</v>
      </c>
      <c r="F221" s="100">
        <v>3841</v>
      </c>
      <c r="G221" s="100">
        <v>3212</v>
      </c>
      <c r="H221" s="100">
        <v>3034</v>
      </c>
      <c r="I221" s="100">
        <v>3113</v>
      </c>
      <c r="J221" s="100">
        <v>2723</v>
      </c>
      <c r="K221" s="100">
        <v>1599</v>
      </c>
      <c r="L221" s="100">
        <v>2075</v>
      </c>
      <c r="M221" s="100">
        <v>1894</v>
      </c>
      <c r="N221" s="100">
        <v>2902</v>
      </c>
      <c r="O221" s="100">
        <v>2745</v>
      </c>
      <c r="P221" s="100">
        <v>2317</v>
      </c>
      <c r="Q221" s="100">
        <v>2541</v>
      </c>
      <c r="R221" s="100">
        <v>2337</v>
      </c>
      <c r="S221" s="100">
        <v>2723</v>
      </c>
      <c r="T221" s="100">
        <v>2727</v>
      </c>
      <c r="U221" s="100">
        <v>2741</v>
      </c>
      <c r="V221" s="100">
        <v>2512</v>
      </c>
      <c r="W221" s="100">
        <v>2327</v>
      </c>
      <c r="X221" s="100">
        <v>2538</v>
      </c>
      <c r="Y221" s="100">
        <v>2634</v>
      </c>
      <c r="Z221" s="100">
        <v>2633</v>
      </c>
      <c r="AA221" s="100">
        <v>2397</v>
      </c>
      <c r="AB221" s="100">
        <v>2351</v>
      </c>
      <c r="AC221" s="100">
        <v>2745</v>
      </c>
      <c r="AD221" s="100">
        <v>2580</v>
      </c>
      <c r="AE221" s="100">
        <v>2514</v>
      </c>
      <c r="AF221" s="100">
        <v>2584</v>
      </c>
      <c r="AG221" s="100">
        <v>3221</v>
      </c>
      <c r="AH221" s="100">
        <v>3249</v>
      </c>
      <c r="AI221" s="100">
        <v>4050</v>
      </c>
      <c r="AJ221" s="100">
        <v>4424</v>
      </c>
      <c r="AK221" s="100">
        <v>1540</v>
      </c>
      <c r="AL221" s="100">
        <v>3027</v>
      </c>
      <c r="AM221" s="100"/>
      <c r="AN221" s="100">
        <v>4129</v>
      </c>
      <c r="AO221" s="100">
        <v>3825</v>
      </c>
    </row>
    <row r="222" spans="1:43" s="106" customFormat="1" ht="12.75">
      <c r="A222" s="99" t="s">
        <v>83</v>
      </c>
      <c r="B222" s="100">
        <v>2871</v>
      </c>
      <c r="C222" s="100">
        <v>1611</v>
      </c>
      <c r="D222" s="100">
        <v>2043</v>
      </c>
      <c r="E222" s="100">
        <v>1680</v>
      </c>
      <c r="F222" s="100">
        <v>-102</v>
      </c>
      <c r="G222" s="100">
        <v>-1</v>
      </c>
      <c r="H222" s="100">
        <v>119</v>
      </c>
      <c r="I222" s="100">
        <v>-35</v>
      </c>
      <c r="J222" s="100">
        <v>416</v>
      </c>
      <c r="K222" s="100">
        <v>-229</v>
      </c>
      <c r="L222" s="100">
        <v>-230</v>
      </c>
      <c r="M222" s="100">
        <v>-226</v>
      </c>
      <c r="N222" s="100">
        <v>2098</v>
      </c>
      <c r="O222" s="100">
        <v>522</v>
      </c>
      <c r="P222" s="100">
        <v>876</v>
      </c>
      <c r="Q222" s="100">
        <v>2924</v>
      </c>
      <c r="R222" s="100">
        <v>4150</v>
      </c>
      <c r="S222" s="100">
        <v>3279</v>
      </c>
      <c r="T222" s="100">
        <v>3154</v>
      </c>
      <c r="U222" s="100">
        <v>3346</v>
      </c>
      <c r="V222" s="100">
        <v>2141</v>
      </c>
      <c r="W222" s="100">
        <v>4422</v>
      </c>
      <c r="X222" s="100">
        <v>2605</v>
      </c>
      <c r="Y222" s="100">
        <v>3826</v>
      </c>
      <c r="Z222" s="100">
        <v>4350</v>
      </c>
      <c r="AA222" s="100">
        <v>10107</v>
      </c>
      <c r="AB222" s="100">
        <v>7302</v>
      </c>
      <c r="AC222" s="100">
        <v>17656</v>
      </c>
      <c r="AD222" s="100">
        <v>46040</v>
      </c>
      <c r="AE222" s="100">
        <v>15219</v>
      </c>
      <c r="AF222" s="100">
        <v>11170</v>
      </c>
      <c r="AG222" s="100">
        <v>16736</v>
      </c>
      <c r="AH222" s="100">
        <v>10744</v>
      </c>
      <c r="AI222" s="100">
        <v>10228</v>
      </c>
      <c r="AJ222" s="100">
        <v>11939</v>
      </c>
      <c r="AK222" s="100">
        <v>22982</v>
      </c>
      <c r="AL222" s="100">
        <v>9747</v>
      </c>
      <c r="AM222" s="100"/>
      <c r="AN222" s="100">
        <v>14229</v>
      </c>
      <c r="AO222" s="100">
        <v>5200</v>
      </c>
    </row>
    <row r="223" spans="1:43" s="106" customFormat="1">
      <c r="A223" s="205" t="s">
        <v>84</v>
      </c>
      <c r="B223" s="206">
        <v>26706</v>
      </c>
      <c r="C223" s="206">
        <v>30218</v>
      </c>
      <c r="D223" s="206">
        <v>31835</v>
      </c>
      <c r="E223" s="206">
        <v>33146</v>
      </c>
      <c r="F223" s="206">
        <v>26609</v>
      </c>
      <c r="G223" s="206">
        <v>26194</v>
      </c>
      <c r="H223" s="206">
        <v>26916</v>
      </c>
      <c r="I223" s="206">
        <v>28589</v>
      </c>
      <c r="J223" s="206">
        <v>29773</v>
      </c>
      <c r="K223" s="206">
        <v>28918</v>
      </c>
      <c r="L223" s="206">
        <v>30928</v>
      </c>
      <c r="M223" s="206">
        <v>35325</v>
      </c>
      <c r="N223" s="206">
        <v>37167</v>
      </c>
      <c r="O223" s="206">
        <v>41231</v>
      </c>
      <c r="P223" s="206">
        <v>42735</v>
      </c>
      <c r="Q223" s="206">
        <v>47374</v>
      </c>
      <c r="R223" s="206">
        <v>43281</v>
      </c>
      <c r="S223" s="206">
        <v>51020</v>
      </c>
      <c r="T223" s="206">
        <v>48311</v>
      </c>
      <c r="U223" s="206">
        <v>48972</v>
      </c>
      <c r="V223" s="206">
        <v>50512</v>
      </c>
      <c r="W223" s="206">
        <v>50605</v>
      </c>
      <c r="X223" s="206">
        <v>53764</v>
      </c>
      <c r="Y223" s="206">
        <v>57094</v>
      </c>
      <c r="Z223" s="206">
        <v>70566</v>
      </c>
      <c r="AA223" s="206">
        <v>82587</v>
      </c>
      <c r="AB223" s="206">
        <v>87974</v>
      </c>
      <c r="AC223" s="206">
        <v>97555</v>
      </c>
      <c r="AD223" s="206">
        <v>118482</v>
      </c>
      <c r="AE223" s="206">
        <v>91656</v>
      </c>
      <c r="AF223" s="206">
        <v>91287</v>
      </c>
      <c r="AG223" s="206">
        <v>79749</v>
      </c>
      <c r="AH223" s="206">
        <v>128598</v>
      </c>
      <c r="AI223" s="206">
        <v>101233</v>
      </c>
      <c r="AJ223" s="206">
        <v>90823</v>
      </c>
      <c r="AK223" s="206">
        <v>72808</v>
      </c>
      <c r="AL223" s="206">
        <v>90615</v>
      </c>
      <c r="AM223" s="206"/>
      <c r="AN223" s="206">
        <v>136756</v>
      </c>
      <c r="AO223" s="206">
        <v>139358</v>
      </c>
    </row>
    <row r="224" spans="1:43" s="106" customFormat="1" ht="12.75">
      <c r="A224" s="99" t="s">
        <v>85</v>
      </c>
      <c r="B224" s="100">
        <v>5186</v>
      </c>
      <c r="C224" s="100">
        <v>6123</v>
      </c>
      <c r="D224" s="100">
        <v>6893</v>
      </c>
      <c r="E224" s="100">
        <v>7099</v>
      </c>
      <c r="F224" s="100">
        <v>6722</v>
      </c>
      <c r="G224" s="100">
        <v>6258</v>
      </c>
      <c r="H224" s="100">
        <v>6483</v>
      </c>
      <c r="I224" s="100">
        <v>7598</v>
      </c>
      <c r="J224" s="100">
        <v>7802</v>
      </c>
      <c r="K224" s="100">
        <v>7869</v>
      </c>
      <c r="L224" s="100">
        <v>8377</v>
      </c>
      <c r="M224" s="100">
        <v>9150</v>
      </c>
      <c r="N224" s="100">
        <v>9918</v>
      </c>
      <c r="O224" s="100">
        <v>11372</v>
      </c>
      <c r="P224" s="100">
        <v>12402</v>
      </c>
      <c r="Q224" s="100">
        <v>13481</v>
      </c>
      <c r="R224" s="100">
        <v>14258</v>
      </c>
      <c r="S224" s="100">
        <v>14694</v>
      </c>
      <c r="T224" s="100">
        <v>14871</v>
      </c>
      <c r="U224" s="100">
        <v>15073</v>
      </c>
      <c r="V224" s="100">
        <v>16606</v>
      </c>
      <c r="W224" s="100">
        <v>17589</v>
      </c>
      <c r="X224" s="100">
        <v>20578</v>
      </c>
      <c r="Y224" s="100">
        <v>22858</v>
      </c>
      <c r="Z224" s="100">
        <v>25879</v>
      </c>
      <c r="AA224" s="100">
        <v>31473</v>
      </c>
      <c r="AB224" s="100">
        <v>34360</v>
      </c>
      <c r="AC224" s="100">
        <v>38271</v>
      </c>
      <c r="AD224" s="100">
        <v>39710</v>
      </c>
      <c r="AE224" s="100">
        <v>38427</v>
      </c>
      <c r="AF224" s="100">
        <v>38918</v>
      </c>
      <c r="AG224" s="100">
        <v>53206</v>
      </c>
      <c r="AH224" s="100">
        <v>73261</v>
      </c>
      <c r="AI224" s="100">
        <v>66476</v>
      </c>
      <c r="AJ224" s="100">
        <v>47492</v>
      </c>
      <c r="AK224" s="100">
        <v>42407</v>
      </c>
      <c r="AL224" s="100">
        <v>40813</v>
      </c>
      <c r="AM224" s="100"/>
      <c r="AN224" s="100">
        <v>43363</v>
      </c>
      <c r="AO224" s="100">
        <v>51700</v>
      </c>
    </row>
    <row r="225" spans="1:41" s="106" customFormat="1" ht="12.75">
      <c r="A225" s="99" t="s">
        <v>86</v>
      </c>
      <c r="B225" s="100">
        <v>3710</v>
      </c>
      <c r="C225" s="100">
        <v>5030</v>
      </c>
      <c r="D225" s="100">
        <v>6723</v>
      </c>
      <c r="E225" s="100">
        <v>8767</v>
      </c>
      <c r="F225" s="100">
        <v>7116</v>
      </c>
      <c r="G225" s="100">
        <v>7184</v>
      </c>
      <c r="H225" s="100">
        <v>7318</v>
      </c>
      <c r="I225" s="100">
        <v>8156</v>
      </c>
      <c r="J225" s="100">
        <v>8359</v>
      </c>
      <c r="K225" s="100">
        <v>7361</v>
      </c>
      <c r="L225" s="100">
        <v>8244</v>
      </c>
      <c r="M225" s="100">
        <v>10584</v>
      </c>
      <c r="N225" s="100">
        <v>11107</v>
      </c>
      <c r="O225" s="100">
        <v>11961</v>
      </c>
      <c r="P225" s="100">
        <v>11268</v>
      </c>
      <c r="Q225" s="100">
        <v>14474</v>
      </c>
      <c r="R225" s="100">
        <v>7875</v>
      </c>
      <c r="S225" s="100">
        <v>14172</v>
      </c>
      <c r="T225" s="100">
        <v>12191</v>
      </c>
      <c r="U225" s="100">
        <v>12298</v>
      </c>
      <c r="V225" s="100">
        <v>12070</v>
      </c>
      <c r="W225" s="100">
        <v>10672</v>
      </c>
      <c r="X225" s="100">
        <v>10115</v>
      </c>
      <c r="Y225" s="100">
        <v>9568</v>
      </c>
      <c r="Z225" s="100">
        <v>17049</v>
      </c>
      <c r="AA225" s="100">
        <v>22697</v>
      </c>
      <c r="AB225" s="100">
        <v>25264</v>
      </c>
      <c r="AC225" s="100">
        <v>31442</v>
      </c>
      <c r="AD225" s="100">
        <v>50471</v>
      </c>
      <c r="AE225" s="100">
        <v>24637</v>
      </c>
      <c r="AF225" s="100">
        <v>23566</v>
      </c>
      <c r="AG225" s="100">
        <v>-3258</v>
      </c>
      <c r="AH225" s="100">
        <v>20908</v>
      </c>
      <c r="AI225" s="100">
        <v>1108</v>
      </c>
      <c r="AJ225" s="100">
        <v>12113</v>
      </c>
      <c r="AK225" s="100">
        <v>-525</v>
      </c>
      <c r="AL225" s="100">
        <v>20104</v>
      </c>
      <c r="AM225" s="100"/>
      <c r="AN225" s="100">
        <v>60826</v>
      </c>
      <c r="AO225" s="100">
        <v>49328</v>
      </c>
    </row>
    <row r="226" spans="1:41" s="106" customFormat="1" ht="12.75">
      <c r="A226" s="99" t="s">
        <v>87</v>
      </c>
      <c r="B226" s="100">
        <v>1033</v>
      </c>
      <c r="C226" s="100">
        <v>1157</v>
      </c>
      <c r="D226" s="100">
        <v>1212</v>
      </c>
      <c r="E226" s="100">
        <v>1171</v>
      </c>
      <c r="F226" s="100">
        <v>1211</v>
      </c>
      <c r="G226" s="100">
        <v>1155</v>
      </c>
      <c r="H226" s="100">
        <v>1330</v>
      </c>
      <c r="I226" s="100">
        <v>1228</v>
      </c>
      <c r="J226" s="100">
        <v>1265</v>
      </c>
      <c r="K226" s="100">
        <v>1358</v>
      </c>
      <c r="L226" s="100">
        <v>1368</v>
      </c>
      <c r="M226" s="100">
        <v>1507</v>
      </c>
      <c r="N226" s="100">
        <v>1572</v>
      </c>
      <c r="O226" s="100">
        <v>1775</v>
      </c>
      <c r="P226" s="100">
        <v>1995</v>
      </c>
      <c r="Q226" s="100">
        <v>2053</v>
      </c>
      <c r="R226" s="100">
        <v>2098</v>
      </c>
      <c r="S226" s="100">
        <v>2128</v>
      </c>
      <c r="T226" s="100">
        <v>2228</v>
      </c>
      <c r="U226" s="100">
        <v>2150</v>
      </c>
      <c r="V226" s="100">
        <v>2280</v>
      </c>
      <c r="W226" s="100">
        <v>2333</v>
      </c>
      <c r="X226" s="100">
        <v>2543</v>
      </c>
      <c r="Y226" s="100">
        <v>2728</v>
      </c>
      <c r="Z226" s="100">
        <v>2950</v>
      </c>
      <c r="AA226" s="100">
        <v>2992</v>
      </c>
      <c r="AB226" s="100">
        <v>3031</v>
      </c>
      <c r="AC226" s="100">
        <v>3124</v>
      </c>
      <c r="AD226" s="100">
        <v>2998</v>
      </c>
      <c r="AE226" s="100">
        <v>3153</v>
      </c>
      <c r="AF226" s="100">
        <v>3194</v>
      </c>
      <c r="AG226" s="100">
        <v>3456</v>
      </c>
      <c r="AH226" s="100">
        <v>3631</v>
      </c>
      <c r="AI226" s="100">
        <v>3710</v>
      </c>
      <c r="AJ226" s="100">
        <v>3704</v>
      </c>
      <c r="AK226" s="100">
        <v>3705</v>
      </c>
      <c r="AL226" s="100">
        <v>3552</v>
      </c>
      <c r="AM226" s="100"/>
      <c r="AN226" s="100">
        <v>3500</v>
      </c>
      <c r="AO226" s="100">
        <v>3971</v>
      </c>
    </row>
    <row r="227" spans="1:41" s="106" customFormat="1" ht="12.75">
      <c r="A227" s="99" t="s">
        <v>88</v>
      </c>
      <c r="B227" s="100">
        <v>10784</v>
      </c>
      <c r="C227" s="100">
        <v>10833</v>
      </c>
      <c r="D227" s="100">
        <v>10345</v>
      </c>
      <c r="E227" s="100">
        <v>9241</v>
      </c>
      <c r="F227" s="100">
        <v>5464</v>
      </c>
      <c r="G227" s="100">
        <v>5295</v>
      </c>
      <c r="H227" s="100">
        <v>4644</v>
      </c>
      <c r="I227" s="100">
        <v>4972</v>
      </c>
      <c r="J227" s="100">
        <v>5257</v>
      </c>
      <c r="K227" s="100">
        <v>5084</v>
      </c>
      <c r="L227" s="100">
        <v>5215</v>
      </c>
      <c r="M227" s="100">
        <v>5292</v>
      </c>
      <c r="N227" s="100">
        <v>5619</v>
      </c>
      <c r="O227" s="100">
        <v>5934</v>
      </c>
      <c r="P227" s="100">
        <v>6479</v>
      </c>
      <c r="Q227" s="100">
        <v>6700</v>
      </c>
      <c r="R227" s="100">
        <v>7097</v>
      </c>
      <c r="S227" s="100">
        <v>7430</v>
      </c>
      <c r="T227" s="100">
        <v>7030</v>
      </c>
      <c r="U227" s="100">
        <v>6681</v>
      </c>
      <c r="V227" s="100">
        <v>6636</v>
      </c>
      <c r="W227" s="100">
        <v>6783</v>
      </c>
      <c r="X227" s="100">
        <v>6777</v>
      </c>
      <c r="Y227" s="100">
        <v>7192</v>
      </c>
      <c r="Z227" s="100">
        <v>8354</v>
      </c>
      <c r="AA227" s="100">
        <v>8379</v>
      </c>
      <c r="AB227" s="100">
        <v>7918</v>
      </c>
      <c r="AC227" s="100">
        <v>6852</v>
      </c>
      <c r="AD227" s="100">
        <v>7199</v>
      </c>
      <c r="AE227" s="100">
        <v>7080</v>
      </c>
      <c r="AF227" s="100">
        <v>7181</v>
      </c>
      <c r="AG227" s="100">
        <v>7652</v>
      </c>
      <c r="AH227" s="100">
        <v>9854</v>
      </c>
      <c r="AI227" s="100">
        <v>9139</v>
      </c>
      <c r="AJ227" s="100">
        <v>7779</v>
      </c>
      <c r="AK227" s="100">
        <v>7271</v>
      </c>
      <c r="AL227" s="100">
        <v>7013</v>
      </c>
      <c r="AM227" s="100"/>
      <c r="AN227" s="100">
        <v>7692</v>
      </c>
      <c r="AO227" s="100">
        <v>9712</v>
      </c>
    </row>
    <row r="228" spans="1:41" s="106" customFormat="1" ht="12.75">
      <c r="A228" s="99" t="s">
        <v>89</v>
      </c>
      <c r="B228" s="100">
        <v>410</v>
      </c>
      <c r="C228" s="100">
        <v>488</v>
      </c>
      <c r="D228" s="100">
        <v>551</v>
      </c>
      <c r="E228" s="100">
        <v>587</v>
      </c>
      <c r="F228" s="100">
        <v>589</v>
      </c>
      <c r="G228" s="100">
        <v>599</v>
      </c>
      <c r="H228" s="100">
        <v>639</v>
      </c>
      <c r="I228" s="100">
        <v>678</v>
      </c>
      <c r="J228" s="100">
        <v>672</v>
      </c>
      <c r="K228" s="100">
        <v>675</v>
      </c>
      <c r="L228" s="100">
        <v>739</v>
      </c>
      <c r="M228" s="100">
        <v>786</v>
      </c>
      <c r="N228" s="100">
        <v>810</v>
      </c>
      <c r="O228" s="100">
        <v>788</v>
      </c>
      <c r="P228" s="100">
        <v>884</v>
      </c>
      <c r="Q228" s="100">
        <v>948</v>
      </c>
      <c r="R228" s="100">
        <v>958</v>
      </c>
      <c r="S228" s="100">
        <v>965</v>
      </c>
      <c r="T228" s="100">
        <v>925</v>
      </c>
      <c r="U228" s="100">
        <v>1009</v>
      </c>
      <c r="V228" s="100">
        <v>1036</v>
      </c>
      <c r="W228" s="100">
        <v>1076</v>
      </c>
      <c r="X228" s="100">
        <v>1194</v>
      </c>
      <c r="Y228" s="100">
        <v>1268</v>
      </c>
      <c r="Z228" s="100">
        <v>1433</v>
      </c>
      <c r="AA228" s="100">
        <v>1473</v>
      </c>
      <c r="AB228" s="100">
        <v>1546</v>
      </c>
      <c r="AC228" s="100">
        <v>1615</v>
      </c>
      <c r="AD228" s="100">
        <v>1631</v>
      </c>
      <c r="AE228" s="100">
        <v>1635</v>
      </c>
      <c r="AF228" s="100">
        <v>1623</v>
      </c>
      <c r="AG228" s="100">
        <v>1646</v>
      </c>
      <c r="AH228" s="100">
        <v>1765</v>
      </c>
      <c r="AI228" s="100">
        <v>1869</v>
      </c>
      <c r="AJ228" s="100">
        <v>1868</v>
      </c>
      <c r="AK228" s="100">
        <v>1888</v>
      </c>
      <c r="AL228" s="100">
        <v>1834</v>
      </c>
      <c r="AM228" s="100"/>
      <c r="AN228" s="100">
        <v>1913</v>
      </c>
      <c r="AO228" s="100">
        <v>2292</v>
      </c>
    </row>
    <row r="229" spans="1:41" s="106" customFormat="1" ht="12.75">
      <c r="A229" s="99" t="s">
        <v>90</v>
      </c>
      <c r="B229" s="100">
        <v>5584</v>
      </c>
      <c r="C229" s="100">
        <v>6588</v>
      </c>
      <c r="D229" s="100">
        <v>6111</v>
      </c>
      <c r="E229" s="100">
        <v>6281</v>
      </c>
      <c r="F229" s="100">
        <v>5508</v>
      </c>
      <c r="G229" s="100">
        <v>5703</v>
      </c>
      <c r="H229" s="100">
        <v>6503</v>
      </c>
      <c r="I229" s="100">
        <v>5957</v>
      </c>
      <c r="J229" s="100">
        <v>6418</v>
      </c>
      <c r="K229" s="100">
        <v>6572</v>
      </c>
      <c r="L229" s="100">
        <v>6984</v>
      </c>
      <c r="M229" s="100">
        <v>8007</v>
      </c>
      <c r="N229" s="100">
        <v>8141</v>
      </c>
      <c r="O229" s="100">
        <v>9401</v>
      </c>
      <c r="P229" s="100">
        <v>9708</v>
      </c>
      <c r="Q229" s="100">
        <v>9718</v>
      </c>
      <c r="R229" s="100">
        <v>10994</v>
      </c>
      <c r="S229" s="100">
        <v>11631</v>
      </c>
      <c r="T229" s="100">
        <v>11066</v>
      </c>
      <c r="U229" s="100">
        <v>11761</v>
      </c>
      <c r="V229" s="100">
        <v>11884</v>
      </c>
      <c r="W229" s="100">
        <v>12152</v>
      </c>
      <c r="X229" s="100">
        <v>12557</v>
      </c>
      <c r="Y229" s="100">
        <v>13480</v>
      </c>
      <c r="Z229" s="100">
        <v>14901</v>
      </c>
      <c r="AA229" s="100">
        <v>15573</v>
      </c>
      <c r="AB229" s="100">
        <v>15855</v>
      </c>
      <c r="AC229" s="100">
        <v>16251</v>
      </c>
      <c r="AD229" s="100">
        <v>16473</v>
      </c>
      <c r="AE229" s="100">
        <v>16724</v>
      </c>
      <c r="AF229" s="100">
        <v>16805</v>
      </c>
      <c r="AG229" s="100">
        <v>17047</v>
      </c>
      <c r="AH229" s="100">
        <v>19179</v>
      </c>
      <c r="AI229" s="100">
        <v>18931</v>
      </c>
      <c r="AJ229" s="100">
        <v>17867</v>
      </c>
      <c r="AK229" s="100">
        <v>18062</v>
      </c>
      <c r="AL229" s="100">
        <v>17299</v>
      </c>
      <c r="AM229" s="100"/>
      <c r="AN229" s="100">
        <v>19462</v>
      </c>
      <c r="AO229" s="100">
        <v>22355</v>
      </c>
    </row>
    <row r="230" spans="1:41" s="106" customFormat="1">
      <c r="A230" s="205" t="s">
        <v>91</v>
      </c>
      <c r="B230" s="206">
        <v>18524</v>
      </c>
      <c r="C230" s="206">
        <v>20494</v>
      </c>
      <c r="D230" s="206">
        <v>23169</v>
      </c>
      <c r="E230" s="206">
        <v>26866</v>
      </c>
      <c r="F230" s="206">
        <v>27445</v>
      </c>
      <c r="G230" s="206">
        <v>28641</v>
      </c>
      <c r="H230" s="206">
        <v>30417</v>
      </c>
      <c r="I230" s="206">
        <v>33541</v>
      </c>
      <c r="J230" s="206">
        <v>35933</v>
      </c>
      <c r="K230" s="206">
        <v>39964</v>
      </c>
      <c r="L230" s="206">
        <v>44483</v>
      </c>
      <c r="M230" s="206">
        <v>48380</v>
      </c>
      <c r="N230" s="206">
        <v>57699</v>
      </c>
      <c r="O230" s="206">
        <v>71168</v>
      </c>
      <c r="P230" s="206">
        <v>89486</v>
      </c>
      <c r="Q230" s="206">
        <v>99401</v>
      </c>
      <c r="R230" s="206">
        <v>107107</v>
      </c>
      <c r="S230" s="206">
        <v>115399</v>
      </c>
      <c r="T230" s="206">
        <v>119365</v>
      </c>
      <c r="U230" s="206">
        <v>123832</v>
      </c>
      <c r="V230" s="206">
        <v>131425</v>
      </c>
      <c r="W230" s="206">
        <v>141048</v>
      </c>
      <c r="X230" s="206">
        <v>154504</v>
      </c>
      <c r="Y230" s="206">
        <v>172233</v>
      </c>
      <c r="Z230" s="206">
        <v>196497</v>
      </c>
      <c r="AA230" s="206">
        <v>219541</v>
      </c>
      <c r="AB230" s="206">
        <v>240122</v>
      </c>
      <c r="AC230" s="206">
        <v>250548</v>
      </c>
      <c r="AD230" s="206">
        <v>252739</v>
      </c>
      <c r="AE230" s="206">
        <v>266382</v>
      </c>
      <c r="AF230" s="206">
        <v>280599</v>
      </c>
      <c r="AG230" s="206">
        <v>334335</v>
      </c>
      <c r="AH230" s="206">
        <v>369068</v>
      </c>
      <c r="AI230" s="206">
        <v>372504</v>
      </c>
      <c r="AJ230" s="206">
        <v>346742</v>
      </c>
      <c r="AK230" s="206">
        <v>358315</v>
      </c>
      <c r="AL230" s="206">
        <v>409449</v>
      </c>
      <c r="AM230" s="206"/>
      <c r="AN230" s="206">
        <v>481232</v>
      </c>
      <c r="AO230" s="206">
        <v>641260</v>
      </c>
    </row>
    <row r="231" spans="1:41" s="106" customFormat="1" ht="12.75">
      <c r="A231" s="99" t="s">
        <v>92</v>
      </c>
      <c r="B231" s="100">
        <v>13928</v>
      </c>
      <c r="C231" s="100">
        <v>15988</v>
      </c>
      <c r="D231" s="100">
        <v>18003</v>
      </c>
      <c r="E231" s="100">
        <v>21205</v>
      </c>
      <c r="F231" s="100">
        <v>21786</v>
      </c>
      <c r="G231" s="100">
        <v>23008</v>
      </c>
      <c r="H231" s="100">
        <v>24522</v>
      </c>
      <c r="I231" s="100">
        <v>26984</v>
      </c>
      <c r="J231" s="100">
        <v>28848</v>
      </c>
      <c r="K231" s="100">
        <v>32614</v>
      </c>
      <c r="L231" s="100">
        <v>36016</v>
      </c>
      <c r="M231" s="100">
        <v>39158</v>
      </c>
      <c r="N231" s="100">
        <v>47641</v>
      </c>
      <c r="O231" s="100">
        <v>60722</v>
      </c>
      <c r="P231" s="100">
        <v>77717</v>
      </c>
      <c r="Q231" s="100">
        <v>86858</v>
      </c>
      <c r="R231" s="100">
        <v>94259</v>
      </c>
      <c r="S231" s="100">
        <v>101912</v>
      </c>
      <c r="T231" s="100">
        <v>106609</v>
      </c>
      <c r="U231" s="100">
        <v>109962</v>
      </c>
      <c r="V231" s="100">
        <v>116321</v>
      </c>
      <c r="W231" s="100">
        <v>124494</v>
      </c>
      <c r="X231" s="100">
        <v>136201</v>
      </c>
      <c r="Y231" s="100">
        <v>151874</v>
      </c>
      <c r="Z231" s="100">
        <v>172550</v>
      </c>
      <c r="AA231" s="100">
        <v>192573</v>
      </c>
      <c r="AB231" s="100">
        <v>210080</v>
      </c>
      <c r="AC231" s="100">
        <v>219559</v>
      </c>
      <c r="AD231" s="100">
        <v>220800</v>
      </c>
      <c r="AE231" s="100">
        <v>233878</v>
      </c>
      <c r="AF231" s="100">
        <v>247739</v>
      </c>
      <c r="AG231" s="100">
        <v>300013</v>
      </c>
      <c r="AH231" s="100">
        <v>330710</v>
      </c>
      <c r="AI231" s="100">
        <v>332210</v>
      </c>
      <c r="AJ231" s="100">
        <v>308160</v>
      </c>
      <c r="AK231" s="100">
        <v>321849</v>
      </c>
      <c r="AL231" s="100">
        <v>374581</v>
      </c>
      <c r="AM231" s="100"/>
      <c r="AN231" s="100">
        <v>443590</v>
      </c>
      <c r="AO231" s="100">
        <v>602089</v>
      </c>
    </row>
    <row r="232" spans="1:41" s="106" customFormat="1" ht="12.75">
      <c r="A232" s="99" t="s">
        <v>95</v>
      </c>
      <c r="B232" s="100">
        <v>3752</v>
      </c>
      <c r="C232" s="100">
        <v>3607</v>
      </c>
      <c r="D232" s="100">
        <v>4161</v>
      </c>
      <c r="E232" s="100">
        <v>4615</v>
      </c>
      <c r="F232" s="100">
        <v>4618</v>
      </c>
      <c r="G232" s="100">
        <v>4552</v>
      </c>
      <c r="H232" s="100">
        <v>4767</v>
      </c>
      <c r="I232" s="100">
        <v>5375</v>
      </c>
      <c r="J232" s="100">
        <v>5920</v>
      </c>
      <c r="K232" s="100">
        <v>6153</v>
      </c>
      <c r="L232" s="100">
        <v>7182</v>
      </c>
      <c r="M232" s="100">
        <v>7865</v>
      </c>
      <c r="N232" s="100">
        <v>8596</v>
      </c>
      <c r="O232" s="100">
        <v>8886</v>
      </c>
      <c r="P232" s="100">
        <v>10012</v>
      </c>
      <c r="Q232" s="100">
        <v>10781</v>
      </c>
      <c r="R232" s="100">
        <v>10986</v>
      </c>
      <c r="S232" s="100">
        <v>11569</v>
      </c>
      <c r="T232" s="100">
        <v>10827</v>
      </c>
      <c r="U232" s="100">
        <v>11847</v>
      </c>
      <c r="V232" s="100">
        <v>13073</v>
      </c>
      <c r="W232" s="100">
        <v>14383</v>
      </c>
      <c r="X232" s="100">
        <v>15979</v>
      </c>
      <c r="Y232" s="100">
        <v>17926</v>
      </c>
      <c r="Z232" s="100">
        <v>21356</v>
      </c>
      <c r="AA232" s="100">
        <v>24044</v>
      </c>
      <c r="AB232" s="100">
        <v>27099</v>
      </c>
      <c r="AC232" s="100">
        <v>28050</v>
      </c>
      <c r="AD232" s="100">
        <v>28828</v>
      </c>
      <c r="AE232" s="100">
        <v>29279</v>
      </c>
      <c r="AF232" s="100">
        <v>29883</v>
      </c>
      <c r="AG232" s="100">
        <v>30570</v>
      </c>
      <c r="AH232" s="100">
        <v>34214</v>
      </c>
      <c r="AI232" s="100">
        <v>36198</v>
      </c>
      <c r="AJ232" s="100">
        <v>34502</v>
      </c>
      <c r="AK232" s="100">
        <v>32881</v>
      </c>
      <c r="AL232" s="100">
        <v>30911</v>
      </c>
      <c r="AM232" s="100"/>
      <c r="AN232" s="100">
        <v>32586</v>
      </c>
      <c r="AO232" s="100">
        <v>33959</v>
      </c>
    </row>
    <row r="233" spans="1:41" s="106" customFormat="1" ht="12.75">
      <c r="A233" s="99" t="s">
        <v>96</v>
      </c>
      <c r="B233" s="100">
        <v>844</v>
      </c>
      <c r="C233" s="100">
        <v>899</v>
      </c>
      <c r="D233" s="100">
        <v>1006</v>
      </c>
      <c r="E233" s="100">
        <v>1047</v>
      </c>
      <c r="F233" s="100">
        <v>1041</v>
      </c>
      <c r="G233" s="100">
        <v>1081</v>
      </c>
      <c r="H233" s="100">
        <v>1129</v>
      </c>
      <c r="I233" s="100">
        <v>1182</v>
      </c>
      <c r="J233" s="100">
        <v>1165</v>
      </c>
      <c r="K233" s="100">
        <v>1197</v>
      </c>
      <c r="L233" s="100">
        <v>1285</v>
      </c>
      <c r="M233" s="100">
        <v>1356</v>
      </c>
      <c r="N233" s="100">
        <v>1462</v>
      </c>
      <c r="O233" s="100">
        <v>1560</v>
      </c>
      <c r="P233" s="100">
        <v>1757</v>
      </c>
      <c r="Q233" s="100">
        <v>1762</v>
      </c>
      <c r="R233" s="100">
        <v>1863</v>
      </c>
      <c r="S233" s="100">
        <v>1918</v>
      </c>
      <c r="T233" s="100">
        <v>1929</v>
      </c>
      <c r="U233" s="100">
        <v>2023</v>
      </c>
      <c r="V233" s="100">
        <v>2031</v>
      </c>
      <c r="W233" s="100">
        <v>2171</v>
      </c>
      <c r="X233" s="100">
        <v>2324</v>
      </c>
      <c r="Y233" s="100">
        <v>2433</v>
      </c>
      <c r="Z233" s="100">
        <v>2591</v>
      </c>
      <c r="AA233" s="100">
        <v>2924</v>
      </c>
      <c r="AB233" s="100">
        <v>2943</v>
      </c>
      <c r="AC233" s="100">
        <v>2939</v>
      </c>
      <c r="AD233" s="100">
        <v>3111</v>
      </c>
      <c r="AE233" s="100">
        <v>3225</v>
      </c>
      <c r="AF233" s="100">
        <v>2977</v>
      </c>
      <c r="AG233" s="100">
        <v>3752</v>
      </c>
      <c r="AH233" s="100">
        <v>4144</v>
      </c>
      <c r="AI233" s="100">
        <v>4096</v>
      </c>
      <c r="AJ233" s="100">
        <v>4080</v>
      </c>
      <c r="AK233" s="100">
        <v>3585</v>
      </c>
      <c r="AL233" s="100">
        <v>3957</v>
      </c>
      <c r="AM233" s="100"/>
      <c r="AN233" s="100">
        <v>5056</v>
      </c>
      <c r="AO233" s="100">
        <v>5212</v>
      </c>
    </row>
    <row r="234" spans="1:41" ht="16">
      <c r="A234" s="208" t="s">
        <v>384</v>
      </c>
      <c r="B234" s="207">
        <v>22768</v>
      </c>
      <c r="C234" s="207">
        <v>26495</v>
      </c>
      <c r="D234" s="207">
        <v>32090</v>
      </c>
      <c r="E234" s="207">
        <v>39149</v>
      </c>
      <c r="F234" s="207">
        <v>46567</v>
      </c>
      <c r="G234" s="207">
        <v>52588</v>
      </c>
      <c r="H234" s="207">
        <v>57540</v>
      </c>
      <c r="I234" s="207">
        <v>65822</v>
      </c>
      <c r="J234" s="207">
        <v>70164</v>
      </c>
      <c r="K234" s="207">
        <v>75120</v>
      </c>
      <c r="L234" s="207">
        <v>78878</v>
      </c>
      <c r="M234" s="207">
        <v>84964</v>
      </c>
      <c r="N234" s="207">
        <v>98102</v>
      </c>
      <c r="O234" s="207">
        <v>104489</v>
      </c>
      <c r="P234" s="207">
        <v>119024</v>
      </c>
      <c r="Q234" s="207">
        <v>130552</v>
      </c>
      <c r="R234" s="207">
        <v>144747</v>
      </c>
      <c r="S234" s="207">
        <v>159855</v>
      </c>
      <c r="T234" s="207">
        <v>174225</v>
      </c>
      <c r="U234" s="207">
        <v>190016</v>
      </c>
      <c r="V234" s="207">
        <v>192822</v>
      </c>
      <c r="W234" s="207">
        <v>190447</v>
      </c>
      <c r="X234" s="207">
        <v>197113</v>
      </c>
      <c r="Y234" s="207">
        <v>217384</v>
      </c>
      <c r="Z234" s="207">
        <v>230855</v>
      </c>
      <c r="AA234" s="207">
        <v>249433</v>
      </c>
      <c r="AB234" s="207">
        <v>269360</v>
      </c>
      <c r="AC234" s="207">
        <v>298638</v>
      </c>
      <c r="AD234" s="207">
        <v>329868</v>
      </c>
      <c r="AE234" s="207">
        <v>375407</v>
      </c>
      <c r="AF234" s="207">
        <v>390758</v>
      </c>
      <c r="AG234" s="207">
        <v>430093</v>
      </c>
      <c r="AH234" s="207">
        <v>451636</v>
      </c>
      <c r="AI234" s="207">
        <v>485653</v>
      </c>
      <c r="AJ234" s="207">
        <v>471793</v>
      </c>
      <c r="AK234" s="207">
        <v>497826</v>
      </c>
      <c r="AL234" s="207">
        <v>511688</v>
      </c>
      <c r="AM234" s="207"/>
      <c r="AN234" s="207">
        <v>536427</v>
      </c>
      <c r="AO234" s="207">
        <v>696833</v>
      </c>
    </row>
    <row r="235" spans="1:41" s="106" customFormat="1">
      <c r="A235" s="205" t="s">
        <v>97</v>
      </c>
      <c r="B235" s="206">
        <v>61509</v>
      </c>
      <c r="C235" s="206">
        <v>66382</v>
      </c>
      <c r="D235" s="206">
        <v>86565</v>
      </c>
      <c r="E235" s="206">
        <v>100304</v>
      </c>
      <c r="F235" s="206">
        <v>108158</v>
      </c>
      <c r="G235" s="206">
        <v>123041</v>
      </c>
      <c r="H235" s="206">
        <v>113405</v>
      </c>
      <c r="I235" s="206">
        <v>129032</v>
      </c>
      <c r="J235" s="206">
        <v>120685</v>
      </c>
      <c r="K235" s="206">
        <v>124137</v>
      </c>
      <c r="L235" s="206">
        <v>130430</v>
      </c>
      <c r="M235" s="206">
        <v>137589</v>
      </c>
      <c r="N235" s="206">
        <v>148838</v>
      </c>
      <c r="O235" s="206">
        <v>172633</v>
      </c>
      <c r="P235" s="206">
        <v>199732</v>
      </c>
      <c r="Q235" s="206">
        <v>210137</v>
      </c>
      <c r="R235" s="206">
        <v>217290</v>
      </c>
      <c r="S235" s="206">
        <v>223806</v>
      </c>
      <c r="T235" s="206">
        <v>229746</v>
      </c>
      <c r="U235" s="206">
        <v>235035</v>
      </c>
      <c r="V235" s="206">
        <v>237750</v>
      </c>
      <c r="W235" s="206">
        <v>242478</v>
      </c>
      <c r="X235" s="206">
        <v>253724</v>
      </c>
      <c r="Y235" s="206">
        <v>269774</v>
      </c>
      <c r="Z235" s="206">
        <v>312720</v>
      </c>
      <c r="AA235" s="206">
        <v>334632</v>
      </c>
      <c r="AB235" s="206">
        <v>333059</v>
      </c>
      <c r="AC235" s="206">
        <v>345847</v>
      </c>
      <c r="AD235" s="206">
        <v>352477</v>
      </c>
      <c r="AE235" s="206">
        <v>365975</v>
      </c>
      <c r="AF235" s="206">
        <v>431313</v>
      </c>
      <c r="AG235" s="206">
        <v>533224</v>
      </c>
      <c r="AH235" s="206">
        <v>622210</v>
      </c>
      <c r="AI235" s="206">
        <v>597352</v>
      </c>
      <c r="AJ235" s="206">
        <v>541344</v>
      </c>
      <c r="AK235" s="206">
        <v>536511</v>
      </c>
      <c r="AL235" s="206">
        <v>513644</v>
      </c>
      <c r="AM235" s="206"/>
      <c r="AN235" s="206">
        <v>522496</v>
      </c>
      <c r="AO235" s="206">
        <v>584008</v>
      </c>
    </row>
    <row r="236" spans="1:41" s="106" customFormat="1" ht="12.75">
      <c r="A236" s="99" t="s">
        <v>98</v>
      </c>
      <c r="B236" s="100">
        <v>3365</v>
      </c>
      <c r="C236" s="100">
        <v>4373</v>
      </c>
      <c r="D236" s="100">
        <v>5083</v>
      </c>
      <c r="E236" s="100">
        <v>5439</v>
      </c>
      <c r="F236" s="100">
        <v>5571</v>
      </c>
      <c r="G236" s="100">
        <v>5581</v>
      </c>
      <c r="H236" s="100">
        <v>5441</v>
      </c>
      <c r="I236" s="100">
        <v>5617</v>
      </c>
      <c r="J236" s="100">
        <v>5330</v>
      </c>
      <c r="K236" s="100">
        <v>5565</v>
      </c>
      <c r="L236" s="100">
        <v>5294</v>
      </c>
      <c r="M236" s="100">
        <v>5650</v>
      </c>
      <c r="N236" s="100">
        <v>5148</v>
      </c>
      <c r="O236" s="100">
        <v>4945</v>
      </c>
      <c r="P236" s="100">
        <v>5483</v>
      </c>
      <c r="Q236" s="100">
        <v>4347</v>
      </c>
      <c r="R236" s="100">
        <v>5720</v>
      </c>
      <c r="S236" s="100">
        <v>5106</v>
      </c>
      <c r="T236" s="100">
        <v>5234</v>
      </c>
      <c r="U236" s="100">
        <v>4721</v>
      </c>
      <c r="V236" s="100">
        <v>4632</v>
      </c>
      <c r="W236" s="100">
        <v>1878</v>
      </c>
      <c r="X236" s="100">
        <v>5189</v>
      </c>
      <c r="Y236" s="100">
        <v>5761</v>
      </c>
      <c r="Z236" s="100">
        <v>5741</v>
      </c>
      <c r="AA236" s="100">
        <v>7047</v>
      </c>
      <c r="AB236" s="100">
        <v>6573</v>
      </c>
      <c r="AC236" s="100">
        <v>6976</v>
      </c>
      <c r="AD236" s="100">
        <v>4592</v>
      </c>
      <c r="AE236" s="100">
        <v>7829</v>
      </c>
      <c r="AF236" s="100">
        <v>8899</v>
      </c>
      <c r="AG236" s="100">
        <v>8218</v>
      </c>
      <c r="AH236" s="100">
        <v>6564</v>
      </c>
      <c r="AI236" s="100">
        <v>6697</v>
      </c>
      <c r="AJ236" s="100">
        <v>7760</v>
      </c>
      <c r="AK236" s="100">
        <v>6969</v>
      </c>
      <c r="AL236" s="100">
        <v>8776</v>
      </c>
      <c r="AM236" s="100"/>
      <c r="AN236" s="100">
        <v>7620</v>
      </c>
      <c r="AO236" s="100">
        <v>6109</v>
      </c>
    </row>
    <row r="237" spans="1:41" s="106" customFormat="1" ht="12.75">
      <c r="A237" s="99" t="s">
        <v>112</v>
      </c>
      <c r="B237" s="100">
        <v>19853</v>
      </c>
      <c r="C237" s="100">
        <v>22676</v>
      </c>
      <c r="D237" s="100">
        <v>26611</v>
      </c>
      <c r="E237" s="100">
        <v>31296</v>
      </c>
      <c r="F237" s="100">
        <v>34345</v>
      </c>
      <c r="G237" s="100">
        <v>36530</v>
      </c>
      <c r="H237" s="100">
        <v>38080</v>
      </c>
      <c r="I237" s="100">
        <v>38621</v>
      </c>
      <c r="J237" s="100">
        <v>41392</v>
      </c>
      <c r="K237" s="100">
        <v>43782</v>
      </c>
      <c r="L237" s="100">
        <v>46920</v>
      </c>
      <c r="M237" s="100">
        <v>49202</v>
      </c>
      <c r="N237" s="100">
        <v>52037</v>
      </c>
      <c r="O237" s="100">
        <v>56151</v>
      </c>
      <c r="P237" s="100">
        <v>57646</v>
      </c>
      <c r="Q237" s="100">
        <v>60093</v>
      </c>
      <c r="R237" s="100">
        <v>62540</v>
      </c>
      <c r="S237" s="100">
        <v>65882</v>
      </c>
      <c r="T237" s="100">
        <v>68071</v>
      </c>
      <c r="U237" s="100">
        <v>71539</v>
      </c>
      <c r="V237" s="100">
        <v>73485</v>
      </c>
      <c r="W237" s="100">
        <v>75146</v>
      </c>
      <c r="X237" s="100">
        <v>77152</v>
      </c>
      <c r="Y237" s="100">
        <v>80972</v>
      </c>
      <c r="Z237" s="100">
        <v>83361</v>
      </c>
      <c r="AA237" s="100">
        <v>85154</v>
      </c>
      <c r="AB237" s="100">
        <v>88729</v>
      </c>
      <c r="AC237" s="100">
        <v>93351</v>
      </c>
      <c r="AD237" s="100">
        <v>98296</v>
      </c>
      <c r="AE237" s="100">
        <v>103916</v>
      </c>
      <c r="AF237" s="100">
        <v>108998</v>
      </c>
      <c r="AG237" s="100">
        <v>118119</v>
      </c>
      <c r="AH237" s="100">
        <v>119867</v>
      </c>
      <c r="AI237" s="100">
        <v>124450</v>
      </c>
      <c r="AJ237" s="100">
        <v>122388</v>
      </c>
      <c r="AK237" s="100">
        <v>131739</v>
      </c>
      <c r="AL237" s="100">
        <v>134613</v>
      </c>
      <c r="AM237" s="100"/>
      <c r="AN237" s="100">
        <v>139024</v>
      </c>
      <c r="AO237" s="100">
        <v>158867</v>
      </c>
    </row>
    <row r="238" spans="1:41" s="106" customFormat="1" ht="12.75">
      <c r="A238" s="99" t="s">
        <v>113</v>
      </c>
      <c r="B238" s="100">
        <v>11847</v>
      </c>
      <c r="C238" s="100">
        <v>10813</v>
      </c>
      <c r="D238" s="100">
        <v>18051</v>
      </c>
      <c r="E238" s="100">
        <v>19656</v>
      </c>
      <c r="F238" s="100">
        <v>23728</v>
      </c>
      <c r="G238" s="100">
        <v>31464</v>
      </c>
      <c r="H238" s="100">
        <v>18421</v>
      </c>
      <c r="I238" s="100">
        <v>17475</v>
      </c>
      <c r="J238" s="100">
        <v>17753</v>
      </c>
      <c r="K238" s="100">
        <v>17080</v>
      </c>
      <c r="L238" s="100">
        <v>15271</v>
      </c>
      <c r="M238" s="100">
        <v>15616</v>
      </c>
      <c r="N238" s="100">
        <v>18889</v>
      </c>
      <c r="O238" s="100">
        <v>27084</v>
      </c>
      <c r="P238" s="100">
        <v>39466</v>
      </c>
      <c r="Q238" s="100">
        <v>37802</v>
      </c>
      <c r="R238" s="100">
        <v>28729</v>
      </c>
      <c r="S238" s="100">
        <v>23638</v>
      </c>
      <c r="T238" s="100">
        <v>24898</v>
      </c>
      <c r="U238" s="100">
        <v>22888</v>
      </c>
      <c r="V238" s="100">
        <v>22070</v>
      </c>
      <c r="W238" s="100">
        <v>23631</v>
      </c>
      <c r="X238" s="100">
        <v>23012</v>
      </c>
      <c r="Y238" s="100">
        <v>30242</v>
      </c>
      <c r="Z238" s="100">
        <v>53267</v>
      </c>
      <c r="AA238" s="100">
        <v>57054</v>
      </c>
      <c r="AB238" s="100">
        <v>44994</v>
      </c>
      <c r="AC238" s="100">
        <v>35435</v>
      </c>
      <c r="AD238" s="100">
        <v>33814</v>
      </c>
      <c r="AE238" s="100">
        <v>35107</v>
      </c>
      <c r="AF238" s="100">
        <v>45340</v>
      </c>
      <c r="AG238" s="100">
        <v>122537</v>
      </c>
      <c r="AH238" s="100">
        <v>160145</v>
      </c>
      <c r="AI238" s="100">
        <v>120556</v>
      </c>
      <c r="AJ238" s="100">
        <v>93771</v>
      </c>
      <c r="AK238" s="100">
        <v>70729</v>
      </c>
      <c r="AL238" s="100">
        <v>45717</v>
      </c>
      <c r="AM238" s="100"/>
      <c r="AN238" s="100">
        <v>42178</v>
      </c>
      <c r="AO238" s="100">
        <v>49397</v>
      </c>
    </row>
    <row r="239" spans="1:41" s="106" customFormat="1" ht="12.75">
      <c r="A239" s="99" t="s">
        <v>114</v>
      </c>
      <c r="B239" s="100">
        <v>3682</v>
      </c>
      <c r="C239" s="100">
        <v>4372</v>
      </c>
      <c r="D239" s="100">
        <v>5640</v>
      </c>
      <c r="E239" s="100">
        <v>7757</v>
      </c>
      <c r="F239" s="100">
        <v>8741</v>
      </c>
      <c r="G239" s="100">
        <v>10001</v>
      </c>
      <c r="H239" s="100">
        <v>11273</v>
      </c>
      <c r="I239" s="100">
        <v>25266</v>
      </c>
      <c r="J239" s="100">
        <v>12386</v>
      </c>
      <c r="K239" s="100">
        <v>12658</v>
      </c>
      <c r="L239" s="100">
        <v>13909</v>
      </c>
      <c r="M239" s="100">
        <v>14717</v>
      </c>
      <c r="N239" s="100">
        <v>15907</v>
      </c>
      <c r="O239" s="100">
        <v>17198</v>
      </c>
      <c r="P239" s="100">
        <v>18944</v>
      </c>
      <c r="Q239" s="100">
        <v>21582</v>
      </c>
      <c r="R239" s="100">
        <v>23941</v>
      </c>
      <c r="S239" s="100">
        <v>27590</v>
      </c>
      <c r="T239" s="100">
        <v>26837</v>
      </c>
      <c r="U239" s="100">
        <v>27881</v>
      </c>
      <c r="V239" s="100">
        <v>28828</v>
      </c>
      <c r="W239" s="100">
        <v>27799</v>
      </c>
      <c r="X239" s="100">
        <v>28949</v>
      </c>
      <c r="Y239" s="100">
        <v>30250</v>
      </c>
      <c r="Z239" s="100">
        <v>33251</v>
      </c>
      <c r="AA239" s="100">
        <v>35525</v>
      </c>
      <c r="AB239" s="100">
        <v>36790</v>
      </c>
      <c r="AC239" s="100">
        <v>37899</v>
      </c>
      <c r="AD239" s="100">
        <v>38295</v>
      </c>
      <c r="AE239" s="100">
        <v>39715</v>
      </c>
      <c r="AF239" s="100">
        <v>40556</v>
      </c>
      <c r="AG239" s="100">
        <v>50913</v>
      </c>
      <c r="AH239" s="100">
        <v>58651</v>
      </c>
      <c r="AI239" s="100">
        <v>55440</v>
      </c>
      <c r="AJ239" s="100">
        <v>47948</v>
      </c>
      <c r="AK239" s="100">
        <v>46687</v>
      </c>
      <c r="AL239" s="100">
        <v>47615</v>
      </c>
      <c r="AM239" s="100"/>
      <c r="AN239" s="100">
        <v>49532</v>
      </c>
      <c r="AO239" s="100">
        <v>50736</v>
      </c>
    </row>
    <row r="240" spans="1:41" s="106" customFormat="1" ht="12.75">
      <c r="A240" s="99" t="s">
        <v>115</v>
      </c>
      <c r="B240" s="100">
        <v>8926</v>
      </c>
      <c r="C240" s="100">
        <v>10787</v>
      </c>
      <c r="D240" s="100">
        <v>14016</v>
      </c>
      <c r="E240" s="100">
        <v>16205</v>
      </c>
      <c r="F240" s="100">
        <v>15581</v>
      </c>
      <c r="G240" s="100">
        <v>17959</v>
      </c>
      <c r="H240" s="100">
        <v>18103</v>
      </c>
      <c r="I240" s="100">
        <v>18590</v>
      </c>
      <c r="J240" s="100">
        <v>18652</v>
      </c>
      <c r="K240" s="100">
        <v>18987</v>
      </c>
      <c r="L240" s="100">
        <v>20132</v>
      </c>
      <c r="M240" s="100">
        <v>21353</v>
      </c>
      <c r="N240" s="100">
        <v>24131</v>
      </c>
      <c r="O240" s="100">
        <v>28649</v>
      </c>
      <c r="P240" s="100">
        <v>32787</v>
      </c>
      <c r="Q240" s="100">
        <v>35312</v>
      </c>
      <c r="R240" s="100">
        <v>36892</v>
      </c>
      <c r="S240" s="100">
        <v>37594</v>
      </c>
      <c r="T240" s="100">
        <v>37933</v>
      </c>
      <c r="U240" s="100">
        <v>36061</v>
      </c>
      <c r="V240" s="100">
        <v>33585</v>
      </c>
      <c r="W240" s="100">
        <v>33147</v>
      </c>
      <c r="X240" s="100">
        <v>32483</v>
      </c>
      <c r="Y240" s="100">
        <v>34053</v>
      </c>
      <c r="Z240" s="100">
        <v>38150</v>
      </c>
      <c r="AA240" s="100">
        <v>42526</v>
      </c>
      <c r="AB240" s="100">
        <v>46012</v>
      </c>
      <c r="AC240" s="100">
        <v>50833</v>
      </c>
      <c r="AD240" s="100">
        <v>53928</v>
      </c>
      <c r="AE240" s="100">
        <v>54458</v>
      </c>
      <c r="AF240" s="100">
        <v>60673</v>
      </c>
      <c r="AG240" s="100">
        <v>79080</v>
      </c>
      <c r="AH240" s="100">
        <v>95110</v>
      </c>
      <c r="AI240" s="100">
        <v>103199</v>
      </c>
      <c r="AJ240" s="100">
        <v>106871</v>
      </c>
      <c r="AK240" s="100">
        <v>109706</v>
      </c>
      <c r="AL240" s="100">
        <v>102936</v>
      </c>
      <c r="AM240" s="100"/>
      <c r="AN240" s="100">
        <v>107416</v>
      </c>
      <c r="AO240" s="100">
        <v>109382</v>
      </c>
    </row>
    <row r="241" spans="1:44" s="106" customFormat="1" ht="12.75">
      <c r="A241" s="99" t="s">
        <v>31</v>
      </c>
      <c r="B241" s="100">
        <v>13837</v>
      </c>
      <c r="C241" s="100">
        <v>13361</v>
      </c>
      <c r="D241" s="100">
        <v>17163</v>
      </c>
      <c r="E241" s="100">
        <v>19951</v>
      </c>
      <c r="F241" s="100">
        <v>20192</v>
      </c>
      <c r="G241" s="100">
        <v>21506</v>
      </c>
      <c r="H241" s="100">
        <v>22085</v>
      </c>
      <c r="I241" s="100">
        <v>23464</v>
      </c>
      <c r="J241" s="100">
        <v>25173</v>
      </c>
      <c r="K241" s="100">
        <v>26065</v>
      </c>
      <c r="L241" s="100">
        <v>28903</v>
      </c>
      <c r="M241" s="100">
        <v>31050</v>
      </c>
      <c r="N241" s="100">
        <v>32725</v>
      </c>
      <c r="O241" s="100">
        <v>38605</v>
      </c>
      <c r="P241" s="100">
        <v>45406</v>
      </c>
      <c r="Q241" s="100">
        <v>51002</v>
      </c>
      <c r="R241" s="100">
        <v>59468</v>
      </c>
      <c r="S241" s="100">
        <v>63996</v>
      </c>
      <c r="T241" s="100">
        <v>66773</v>
      </c>
      <c r="U241" s="100">
        <v>71945</v>
      </c>
      <c r="V241" s="100">
        <v>75150</v>
      </c>
      <c r="W241" s="100">
        <v>80877</v>
      </c>
      <c r="X241" s="100">
        <v>86939</v>
      </c>
      <c r="Y241" s="100">
        <v>88496</v>
      </c>
      <c r="Z241" s="100">
        <v>98950</v>
      </c>
      <c r="AA241" s="100">
        <v>107326</v>
      </c>
      <c r="AB241" s="100">
        <v>109961</v>
      </c>
      <c r="AC241" s="100">
        <v>121353</v>
      </c>
      <c r="AD241" s="100">
        <v>123552</v>
      </c>
      <c r="AE241" s="100">
        <v>124950</v>
      </c>
      <c r="AF241" s="100">
        <v>166847</v>
      </c>
      <c r="AG241" s="100">
        <v>154357</v>
      </c>
      <c r="AH241" s="100">
        <v>181873</v>
      </c>
      <c r="AI241" s="100">
        <v>187010</v>
      </c>
      <c r="AJ241" s="100">
        <v>162606</v>
      </c>
      <c r="AK241" s="100">
        <v>170681</v>
      </c>
      <c r="AL241" s="100">
        <v>173987</v>
      </c>
      <c r="AM241" s="100"/>
      <c r="AN241" s="100">
        <v>176726</v>
      </c>
      <c r="AO241" s="100">
        <v>209517</v>
      </c>
    </row>
    <row r="242" spans="1:44" ht="16">
      <c r="A242" s="205" t="s">
        <v>32</v>
      </c>
      <c r="B242" s="207">
        <v>93861</v>
      </c>
      <c r="C242" s="207">
        <v>104073</v>
      </c>
      <c r="D242" s="207">
        <v>118547</v>
      </c>
      <c r="E242" s="207">
        <v>139584</v>
      </c>
      <c r="F242" s="207">
        <v>155964</v>
      </c>
      <c r="G242" s="207">
        <v>170724</v>
      </c>
      <c r="H242" s="207">
        <v>178223</v>
      </c>
      <c r="I242" s="207">
        <v>188623</v>
      </c>
      <c r="J242" s="207">
        <v>198756</v>
      </c>
      <c r="K242" s="207">
        <v>207352</v>
      </c>
      <c r="L242" s="207">
        <v>219341</v>
      </c>
      <c r="M242" s="207">
        <v>232542</v>
      </c>
      <c r="N242" s="207">
        <v>248623</v>
      </c>
      <c r="O242" s="207">
        <v>269014</v>
      </c>
      <c r="P242" s="207">
        <v>287584</v>
      </c>
      <c r="Q242" s="207">
        <v>304585</v>
      </c>
      <c r="R242" s="207">
        <v>319565</v>
      </c>
      <c r="S242" s="207">
        <v>335846</v>
      </c>
      <c r="T242" s="207">
        <v>349671</v>
      </c>
      <c r="U242" s="207">
        <v>365251</v>
      </c>
      <c r="V242" s="207">
        <v>379215</v>
      </c>
      <c r="W242" s="207">
        <v>390037</v>
      </c>
      <c r="X242" s="207">
        <v>409423</v>
      </c>
      <c r="Y242" s="207">
        <v>432958</v>
      </c>
      <c r="Z242" s="207">
        <v>455980</v>
      </c>
      <c r="AA242" s="207">
        <v>474680</v>
      </c>
      <c r="AB242" s="207">
        <v>495548</v>
      </c>
      <c r="AC242" s="207">
        <v>523305</v>
      </c>
      <c r="AD242" s="207">
        <v>548549</v>
      </c>
      <c r="AE242" s="207">
        <v>586153</v>
      </c>
      <c r="AF242" s="207">
        <v>617027</v>
      </c>
      <c r="AG242" s="207">
        <v>682963</v>
      </c>
      <c r="AH242" s="207">
        <v>706737</v>
      </c>
      <c r="AI242" s="207">
        <v>730811</v>
      </c>
      <c r="AJ242" s="207">
        <v>773290</v>
      </c>
      <c r="AK242" s="207">
        <v>813551</v>
      </c>
      <c r="AL242" s="207">
        <v>850533</v>
      </c>
      <c r="AM242" s="207"/>
      <c r="AN242" s="207">
        <v>896294</v>
      </c>
      <c r="AO242" s="207">
        <v>1187701</v>
      </c>
      <c r="AP242" s="106"/>
      <c r="AQ242" s="106"/>
      <c r="AR242" s="106"/>
    </row>
    <row r="243" spans="1:44">
      <c r="A243" s="96" t="s">
        <v>110</v>
      </c>
      <c r="B243" s="100">
        <v>741</v>
      </c>
      <c r="C243" s="100">
        <v>757</v>
      </c>
      <c r="D243" s="100">
        <v>675</v>
      </c>
      <c r="E243" s="100">
        <v>670</v>
      </c>
      <c r="F243" s="100">
        <v>844</v>
      </c>
      <c r="G243" s="100">
        <v>19993</v>
      </c>
      <c r="H243" s="100">
        <v>7056</v>
      </c>
      <c r="I243" s="100">
        <v>5189</v>
      </c>
      <c r="J243" s="100">
        <v>8072</v>
      </c>
      <c r="K243" s="100">
        <v>4930</v>
      </c>
      <c r="L243" s="100">
        <v>4852</v>
      </c>
      <c r="M243" s="100">
        <v>5069</v>
      </c>
      <c r="N243" s="100">
        <v>3625</v>
      </c>
      <c r="O243" s="100">
        <v>2619</v>
      </c>
      <c r="P243" s="100">
        <v>6166</v>
      </c>
      <c r="Q243" s="100">
        <v>6236</v>
      </c>
      <c r="R243" s="100">
        <v>5683</v>
      </c>
      <c r="S243" s="100">
        <v>5476</v>
      </c>
      <c r="T243" s="100">
        <v>5802</v>
      </c>
      <c r="U243" s="100">
        <v>6879</v>
      </c>
      <c r="V243" s="100">
        <v>9146</v>
      </c>
      <c r="W243" s="100">
        <v>10824</v>
      </c>
      <c r="X243" s="100">
        <v>13254</v>
      </c>
      <c r="Y243" s="100">
        <v>11701</v>
      </c>
      <c r="Z243" s="100">
        <v>13969</v>
      </c>
      <c r="AA243" s="100">
        <v>13279</v>
      </c>
      <c r="AB243" s="100">
        <v>14348</v>
      </c>
      <c r="AC243" s="100">
        <v>16526</v>
      </c>
      <c r="AD243" s="100">
        <v>16058</v>
      </c>
      <c r="AE243" s="100">
        <v>19307</v>
      </c>
      <c r="AF243" s="100">
        <v>17830</v>
      </c>
      <c r="AG243" s="100">
        <v>34071</v>
      </c>
      <c r="AH243" s="100">
        <v>23317</v>
      </c>
      <c r="AI243" s="100">
        <v>101933</v>
      </c>
      <c r="AJ243" s="100">
        <v>140387</v>
      </c>
      <c r="AK243" s="100">
        <v>56009</v>
      </c>
      <c r="AL243" s="100">
        <v>25946</v>
      </c>
      <c r="AM243" s="100"/>
      <c r="AN243" s="100">
        <v>31094</v>
      </c>
      <c r="AO243" s="100">
        <v>50430</v>
      </c>
      <c r="AP243" s="106"/>
      <c r="AQ243" s="106"/>
      <c r="AR243" s="106"/>
    </row>
    <row r="244" spans="1:44">
      <c r="A244" s="96" t="s">
        <v>111</v>
      </c>
      <c r="B244" s="100">
        <v>93120</v>
      </c>
      <c r="C244" s="100">
        <v>103316</v>
      </c>
      <c r="D244" s="100">
        <v>117872</v>
      </c>
      <c r="E244" s="100">
        <v>138914</v>
      </c>
      <c r="F244" s="100">
        <v>155120</v>
      </c>
      <c r="G244" s="100">
        <v>150731</v>
      </c>
      <c r="H244" s="100">
        <v>171167</v>
      </c>
      <c r="I244" s="100">
        <v>183434</v>
      </c>
      <c r="J244" s="100">
        <v>190684</v>
      </c>
      <c r="K244" s="100">
        <v>202422</v>
      </c>
      <c r="L244" s="100">
        <v>214489</v>
      </c>
      <c r="M244" s="100">
        <v>227473</v>
      </c>
      <c r="N244" s="100">
        <v>244998</v>
      </c>
      <c r="O244" s="100">
        <v>266395</v>
      </c>
      <c r="P244" s="100">
        <v>281418</v>
      </c>
      <c r="Q244" s="100">
        <v>298349</v>
      </c>
      <c r="R244" s="100">
        <v>313881</v>
      </c>
      <c r="S244" s="100">
        <v>330370</v>
      </c>
      <c r="T244" s="100">
        <v>343869</v>
      </c>
      <c r="U244" s="100">
        <v>358372</v>
      </c>
      <c r="V244" s="100">
        <v>370069</v>
      </c>
      <c r="W244" s="100">
        <v>379213</v>
      </c>
      <c r="X244" s="100">
        <v>396169</v>
      </c>
      <c r="Y244" s="100">
        <v>421257</v>
      </c>
      <c r="Z244" s="100">
        <v>442011</v>
      </c>
      <c r="AA244" s="100">
        <v>461401</v>
      </c>
      <c r="AB244" s="100">
        <v>481200</v>
      </c>
      <c r="AC244" s="100">
        <v>506779</v>
      </c>
      <c r="AD244" s="100">
        <v>532491</v>
      </c>
      <c r="AE244" s="100">
        <v>566846</v>
      </c>
      <c r="AF244" s="100">
        <v>599197</v>
      </c>
      <c r="AG244" s="100">
        <v>648892</v>
      </c>
      <c r="AH244" s="100">
        <v>683420</v>
      </c>
      <c r="AI244" s="100">
        <v>628878</v>
      </c>
      <c r="AJ244" s="100">
        <v>632903</v>
      </c>
      <c r="AK244" s="100">
        <v>757542</v>
      </c>
      <c r="AL244" s="100">
        <v>824587</v>
      </c>
      <c r="AM244" s="100"/>
      <c r="AN244" s="100">
        <v>865200</v>
      </c>
      <c r="AO244" s="100">
        <v>1137271</v>
      </c>
      <c r="AP244" s="106"/>
      <c r="AQ244" s="106"/>
      <c r="AR244" s="106"/>
    </row>
    <row r="245" spans="1:44" s="106" customFormat="1">
      <c r="A245" s="205" t="s">
        <v>116</v>
      </c>
      <c r="B245" s="206">
        <v>18961</v>
      </c>
      <c r="C245" s="206">
        <v>19914</v>
      </c>
      <c r="D245" s="206">
        <v>21169</v>
      </c>
      <c r="E245" s="206">
        <v>22973</v>
      </c>
      <c r="F245" s="206">
        <v>23938</v>
      </c>
      <c r="G245" s="206">
        <v>24824</v>
      </c>
      <c r="H245" s="206">
        <v>25575</v>
      </c>
      <c r="I245" s="206">
        <v>26251</v>
      </c>
      <c r="J245" s="206">
        <v>26314</v>
      </c>
      <c r="K245" s="206">
        <v>26729</v>
      </c>
      <c r="L245" s="206">
        <v>29367</v>
      </c>
      <c r="M245" s="206">
        <v>30003</v>
      </c>
      <c r="N245" s="206">
        <v>29034</v>
      </c>
      <c r="O245" s="206">
        <v>31275</v>
      </c>
      <c r="P245" s="206">
        <v>34037</v>
      </c>
      <c r="Q245" s="206">
        <v>35642</v>
      </c>
      <c r="R245" s="206">
        <v>37559</v>
      </c>
      <c r="S245" s="206">
        <v>37862</v>
      </c>
      <c r="T245" s="206">
        <v>36956</v>
      </c>
      <c r="U245" s="206">
        <v>39283</v>
      </c>
      <c r="V245" s="206">
        <v>41741</v>
      </c>
      <c r="W245" s="206">
        <v>43155</v>
      </c>
      <c r="X245" s="206">
        <v>46989</v>
      </c>
      <c r="Y245" s="206">
        <v>44974</v>
      </c>
      <c r="Z245" s="206">
        <v>50929</v>
      </c>
      <c r="AA245" s="206">
        <v>56984</v>
      </c>
      <c r="AB245" s="206">
        <v>59746</v>
      </c>
      <c r="AC245" s="206">
        <v>70120</v>
      </c>
      <c r="AD245" s="206">
        <v>69811</v>
      </c>
      <c r="AE245" s="206">
        <v>72818</v>
      </c>
      <c r="AF245" s="206">
        <v>84653</v>
      </c>
      <c r="AG245" s="206">
        <v>95429</v>
      </c>
      <c r="AH245" s="206">
        <v>108384</v>
      </c>
      <c r="AI245" s="206">
        <v>127189</v>
      </c>
      <c r="AJ245" s="206">
        <v>124595</v>
      </c>
      <c r="AK245" s="206">
        <v>138938</v>
      </c>
      <c r="AL245" s="206">
        <v>149616</v>
      </c>
      <c r="AM245" s="206"/>
      <c r="AN245" s="206">
        <v>161424</v>
      </c>
      <c r="AO245" s="206">
        <v>201492</v>
      </c>
    </row>
    <row r="246" spans="1:44" s="106" customFormat="1" ht="12.75">
      <c r="A246" s="99" t="s">
        <v>117</v>
      </c>
      <c r="B246" s="100">
        <v>9759</v>
      </c>
      <c r="C246" s="100">
        <v>10793</v>
      </c>
      <c r="D246" s="100">
        <v>11700</v>
      </c>
      <c r="E246" s="100">
        <v>12921</v>
      </c>
      <c r="F246" s="100">
        <v>13723</v>
      </c>
      <c r="G246" s="100">
        <v>14263</v>
      </c>
      <c r="H246" s="100">
        <v>14412</v>
      </c>
      <c r="I246" s="100">
        <v>14728</v>
      </c>
      <c r="J246" s="100">
        <v>15047</v>
      </c>
      <c r="K246" s="100">
        <v>14978</v>
      </c>
      <c r="L246" s="100">
        <v>15980</v>
      </c>
      <c r="M246" s="100">
        <v>16562</v>
      </c>
      <c r="N246" s="100">
        <v>15261</v>
      </c>
      <c r="O246" s="100">
        <v>16981</v>
      </c>
      <c r="P246" s="100">
        <v>17318</v>
      </c>
      <c r="Q246" s="100">
        <v>17781</v>
      </c>
      <c r="R246" s="100">
        <v>19638</v>
      </c>
      <c r="S246" s="100">
        <v>18993</v>
      </c>
      <c r="T246" s="100">
        <v>18228</v>
      </c>
      <c r="U246" s="100">
        <v>20435</v>
      </c>
      <c r="V246" s="100">
        <v>21350</v>
      </c>
      <c r="W246" s="100">
        <v>22184</v>
      </c>
      <c r="X246" s="100">
        <v>24907</v>
      </c>
      <c r="Y246" s="100">
        <v>22498</v>
      </c>
      <c r="Z246" s="100">
        <v>26720</v>
      </c>
      <c r="AA246" s="100">
        <v>29091</v>
      </c>
      <c r="AB246" s="100">
        <v>30849</v>
      </c>
      <c r="AC246" s="100">
        <v>35767</v>
      </c>
      <c r="AD246" s="100">
        <v>35771</v>
      </c>
      <c r="AE246" s="100">
        <v>35684</v>
      </c>
      <c r="AF246" s="100">
        <v>41338</v>
      </c>
      <c r="AG246" s="100">
        <v>45952</v>
      </c>
      <c r="AH246" s="100">
        <v>49163</v>
      </c>
      <c r="AI246" s="100">
        <v>58747</v>
      </c>
      <c r="AJ246" s="100">
        <v>55899</v>
      </c>
      <c r="AK246" s="100">
        <v>65890</v>
      </c>
      <c r="AL246" s="100">
        <v>70906</v>
      </c>
      <c r="AM246" s="100"/>
      <c r="AN246" s="100">
        <v>78036</v>
      </c>
      <c r="AO246" s="100">
        <v>104090</v>
      </c>
    </row>
    <row r="247" spans="1:44" s="106" customFormat="1" ht="12.75">
      <c r="A247" s="99" t="s">
        <v>118</v>
      </c>
      <c r="B247" s="100">
        <v>3337</v>
      </c>
      <c r="C247" s="100">
        <v>2725</v>
      </c>
      <c r="D247" s="100">
        <v>2310</v>
      </c>
      <c r="E247" s="100">
        <v>2226</v>
      </c>
      <c r="F247" s="100">
        <v>1917</v>
      </c>
      <c r="G247" s="100">
        <v>1598</v>
      </c>
      <c r="H247" s="100">
        <v>1333</v>
      </c>
      <c r="I247" s="100">
        <v>1029</v>
      </c>
      <c r="J247" s="100">
        <v>496</v>
      </c>
      <c r="K247" s="100">
        <v>424</v>
      </c>
      <c r="L247" s="100">
        <v>424</v>
      </c>
      <c r="M247" s="100">
        <v>426</v>
      </c>
      <c r="N247" s="100">
        <v>245</v>
      </c>
      <c r="O247" s="100">
        <v>393</v>
      </c>
      <c r="P247" s="100">
        <v>746</v>
      </c>
      <c r="Q247" s="100">
        <v>788</v>
      </c>
      <c r="R247" s="100">
        <v>1075</v>
      </c>
      <c r="S247" s="100">
        <v>1082</v>
      </c>
      <c r="T247" s="100">
        <v>1073</v>
      </c>
      <c r="U247" s="100">
        <v>1113</v>
      </c>
      <c r="V247" s="100">
        <v>1058</v>
      </c>
      <c r="W247" s="100">
        <v>1222</v>
      </c>
      <c r="X247" s="100">
        <v>1285</v>
      </c>
      <c r="Y247" s="100">
        <v>1193</v>
      </c>
      <c r="Z247" s="100">
        <v>1726</v>
      </c>
      <c r="AA247" s="100">
        <v>2106</v>
      </c>
      <c r="AB247" s="100">
        <v>2562</v>
      </c>
      <c r="AC247" s="100">
        <v>2790</v>
      </c>
      <c r="AD247" s="100">
        <v>2638</v>
      </c>
      <c r="AE247" s="100">
        <v>2713</v>
      </c>
      <c r="AF247" s="100">
        <v>2730</v>
      </c>
      <c r="AG247" s="100">
        <v>3495</v>
      </c>
      <c r="AH247" s="100">
        <v>8089</v>
      </c>
      <c r="AI247" s="100">
        <v>10683</v>
      </c>
      <c r="AJ247" s="100">
        <v>10402</v>
      </c>
      <c r="AK247" s="100">
        <v>12893</v>
      </c>
      <c r="AL247" s="100">
        <v>13506</v>
      </c>
      <c r="AM247" s="100"/>
      <c r="AN247" s="100">
        <v>14415</v>
      </c>
      <c r="AO247" s="100">
        <v>18698</v>
      </c>
    </row>
    <row r="248" spans="1:44" s="106" customFormat="1" ht="12.75">
      <c r="A248" s="99" t="s">
        <v>119</v>
      </c>
      <c r="B248" s="100">
        <v>5252</v>
      </c>
      <c r="C248" s="100">
        <v>5611</v>
      </c>
      <c r="D248" s="100">
        <v>6513</v>
      </c>
      <c r="E248" s="100">
        <v>6964</v>
      </c>
      <c r="F248" s="100">
        <v>7517</v>
      </c>
      <c r="G248" s="100">
        <v>8272</v>
      </c>
      <c r="H248" s="100">
        <v>8860</v>
      </c>
      <c r="I248" s="100">
        <v>9546</v>
      </c>
      <c r="J248" s="100">
        <v>9871</v>
      </c>
      <c r="K248" s="100">
        <v>10266</v>
      </c>
      <c r="L248" s="100">
        <v>10841</v>
      </c>
      <c r="M248" s="100">
        <v>11342</v>
      </c>
      <c r="N248" s="100">
        <v>12133</v>
      </c>
      <c r="O248" s="100">
        <v>12889</v>
      </c>
      <c r="P248" s="100">
        <v>14091</v>
      </c>
      <c r="Q248" s="100">
        <v>14812</v>
      </c>
      <c r="R248" s="100">
        <v>15677</v>
      </c>
      <c r="S248" s="100">
        <v>16428</v>
      </c>
      <c r="T248" s="100">
        <v>16586</v>
      </c>
      <c r="U248" s="100">
        <v>17093</v>
      </c>
      <c r="V248" s="100">
        <v>17545</v>
      </c>
      <c r="W248" s="100">
        <v>18168</v>
      </c>
      <c r="X248" s="100">
        <v>19516</v>
      </c>
      <c r="Y248" s="100">
        <v>20959</v>
      </c>
      <c r="Z248" s="100">
        <v>22290</v>
      </c>
      <c r="AA248" s="100">
        <v>24082</v>
      </c>
      <c r="AB248" s="100">
        <v>26859</v>
      </c>
      <c r="AC248" s="100">
        <v>28754</v>
      </c>
      <c r="AD248" s="100">
        <v>29888</v>
      </c>
      <c r="AE248" s="100">
        <v>32294</v>
      </c>
      <c r="AF248" s="100">
        <v>36974</v>
      </c>
      <c r="AG248" s="100">
        <v>41882</v>
      </c>
      <c r="AH248" s="100">
        <v>45714</v>
      </c>
      <c r="AI248" s="100">
        <v>50062</v>
      </c>
      <c r="AJ248" s="100">
        <v>50588</v>
      </c>
      <c r="AK248" s="100">
        <v>52544</v>
      </c>
      <c r="AL248" s="100">
        <v>56226</v>
      </c>
      <c r="AM248" s="100"/>
      <c r="AN248" s="100">
        <v>61047</v>
      </c>
      <c r="AO248" s="100">
        <v>69964</v>
      </c>
    </row>
    <row r="249" spans="1:44" s="106" customFormat="1" ht="12.75">
      <c r="A249" s="99" t="s">
        <v>120</v>
      </c>
      <c r="B249" s="100">
        <v>43</v>
      </c>
      <c r="C249" s="100">
        <v>176</v>
      </c>
      <c r="D249" s="100">
        <v>-4</v>
      </c>
      <c r="E249" s="100">
        <v>217</v>
      </c>
      <c r="F249" s="100">
        <v>120</v>
      </c>
      <c r="G249" s="100">
        <v>17</v>
      </c>
      <c r="H249" s="100">
        <v>257</v>
      </c>
      <c r="I249" s="100">
        <v>230</v>
      </c>
      <c r="J249" s="100">
        <v>128</v>
      </c>
      <c r="K249" s="100">
        <v>344</v>
      </c>
      <c r="L249" s="100">
        <v>1305</v>
      </c>
      <c r="M249" s="100">
        <v>892</v>
      </c>
      <c r="N249" s="100">
        <v>530</v>
      </c>
      <c r="O249" s="100">
        <v>100</v>
      </c>
      <c r="P249" s="100">
        <v>917</v>
      </c>
      <c r="Q249" s="100">
        <v>1314</v>
      </c>
      <c r="R249" s="100">
        <v>212</v>
      </c>
      <c r="S249" s="100">
        <v>344</v>
      </c>
      <c r="T249" s="100">
        <v>80</v>
      </c>
      <c r="U249" s="100">
        <v>-327</v>
      </c>
      <c r="V249" s="100">
        <v>853</v>
      </c>
      <c r="W249" s="100">
        <v>580</v>
      </c>
      <c r="X249" s="100">
        <v>364</v>
      </c>
      <c r="Y249" s="100">
        <v>-904</v>
      </c>
      <c r="Z249" s="100">
        <v>-1006</v>
      </c>
      <c r="AA249" s="100">
        <v>505</v>
      </c>
      <c r="AB249" s="100">
        <v>-1982</v>
      </c>
      <c r="AC249" s="100">
        <v>860</v>
      </c>
      <c r="AD249" s="100">
        <v>-1242</v>
      </c>
      <c r="AE249" s="100">
        <v>-868</v>
      </c>
      <c r="AF249" s="100">
        <v>-419</v>
      </c>
      <c r="AG249" s="100">
        <v>-578</v>
      </c>
      <c r="AH249" s="100">
        <v>540</v>
      </c>
      <c r="AI249" s="100">
        <v>1262</v>
      </c>
      <c r="AJ249" s="100">
        <v>1413</v>
      </c>
      <c r="AK249" s="100">
        <v>1328</v>
      </c>
      <c r="AL249" s="100">
        <v>2143</v>
      </c>
      <c r="AM249" s="100"/>
      <c r="AN249" s="100">
        <v>571</v>
      </c>
      <c r="AO249" s="100">
        <v>518</v>
      </c>
    </row>
    <row r="250" spans="1:44" s="106" customFormat="1" ht="12.75">
      <c r="A250" s="99" t="s">
        <v>121</v>
      </c>
      <c r="B250" s="100">
        <v>571</v>
      </c>
      <c r="C250" s="100">
        <v>609</v>
      </c>
      <c r="D250" s="100">
        <v>649</v>
      </c>
      <c r="E250" s="100">
        <v>645</v>
      </c>
      <c r="F250" s="100">
        <v>662</v>
      </c>
      <c r="G250" s="100">
        <v>673</v>
      </c>
      <c r="H250" s="100">
        <v>712</v>
      </c>
      <c r="I250" s="100">
        <v>718</v>
      </c>
      <c r="J250" s="100">
        <v>772</v>
      </c>
      <c r="K250" s="100">
        <v>717</v>
      </c>
      <c r="L250" s="100">
        <v>816</v>
      </c>
      <c r="M250" s="100">
        <v>780</v>
      </c>
      <c r="N250" s="100">
        <v>865</v>
      </c>
      <c r="O250" s="100">
        <v>913</v>
      </c>
      <c r="P250" s="100">
        <v>966</v>
      </c>
      <c r="Q250" s="100">
        <v>947</v>
      </c>
      <c r="R250" s="100">
        <v>957</v>
      </c>
      <c r="S250" s="100">
        <v>1015</v>
      </c>
      <c r="T250" s="100">
        <v>989</v>
      </c>
      <c r="U250" s="100">
        <v>969</v>
      </c>
      <c r="V250" s="100">
        <v>935</v>
      </c>
      <c r="W250" s="100">
        <v>1001</v>
      </c>
      <c r="X250" s="100">
        <v>917</v>
      </c>
      <c r="Y250" s="100">
        <v>1228</v>
      </c>
      <c r="Z250" s="100">
        <v>1199</v>
      </c>
      <c r="AA250" s="100">
        <v>1200</v>
      </c>
      <c r="AB250" s="100">
        <v>1458</v>
      </c>
      <c r="AC250" s="100">
        <v>1949</v>
      </c>
      <c r="AD250" s="100">
        <v>2756</v>
      </c>
      <c r="AE250" s="100">
        <v>2995</v>
      </c>
      <c r="AF250" s="100">
        <v>4030</v>
      </c>
      <c r="AG250" s="100">
        <v>4678</v>
      </c>
      <c r="AH250" s="100">
        <v>4878</v>
      </c>
      <c r="AI250" s="100">
        <v>6435</v>
      </c>
      <c r="AJ250" s="100">
        <v>6293</v>
      </c>
      <c r="AK250" s="100">
        <v>6283</v>
      </c>
      <c r="AL250" s="100">
        <v>6835</v>
      </c>
      <c r="AM250" s="100"/>
      <c r="AN250" s="100">
        <v>7355</v>
      </c>
      <c r="AO250" s="100">
        <v>8222</v>
      </c>
    </row>
    <row r="251" spans="1:44" s="106" customFormat="1" ht="17">
      <c r="A251" s="205" t="s">
        <v>122</v>
      </c>
      <c r="B251" s="206">
        <v>3923</v>
      </c>
      <c r="C251" s="206">
        <v>4286</v>
      </c>
      <c r="D251" s="206">
        <v>4702</v>
      </c>
      <c r="E251" s="206">
        <v>4908</v>
      </c>
      <c r="F251" s="206">
        <v>4842</v>
      </c>
      <c r="G251" s="206">
        <v>5246</v>
      </c>
      <c r="H251" s="206">
        <v>5811</v>
      </c>
      <c r="I251" s="206">
        <v>6426</v>
      </c>
      <c r="J251" s="206">
        <v>6735</v>
      </c>
      <c r="K251" s="206">
        <v>7715</v>
      </c>
      <c r="L251" s="206">
        <v>9397</v>
      </c>
      <c r="M251" s="206">
        <v>9644</v>
      </c>
      <c r="N251" s="206">
        <v>10185</v>
      </c>
      <c r="O251" s="206">
        <v>12486</v>
      </c>
      <c r="P251" s="206">
        <v>14650</v>
      </c>
      <c r="Q251" s="206">
        <v>15193</v>
      </c>
      <c r="R251" s="206">
        <v>15516</v>
      </c>
      <c r="S251" s="206">
        <v>16508</v>
      </c>
      <c r="T251" s="206">
        <v>17898</v>
      </c>
      <c r="U251" s="206">
        <v>20617</v>
      </c>
      <c r="V251" s="206">
        <v>23359</v>
      </c>
      <c r="W251" s="206">
        <v>26536</v>
      </c>
      <c r="X251" s="206">
        <v>28499</v>
      </c>
      <c r="Y251" s="206">
        <v>30201</v>
      </c>
      <c r="Z251" s="206">
        <v>35061</v>
      </c>
      <c r="AA251" s="206">
        <v>35340</v>
      </c>
      <c r="AB251" s="206">
        <v>45576</v>
      </c>
      <c r="AC251" s="206">
        <v>40019</v>
      </c>
      <c r="AD251" s="206">
        <v>41016</v>
      </c>
      <c r="AE251" s="206">
        <v>42362</v>
      </c>
      <c r="AF251" s="206">
        <v>48097</v>
      </c>
      <c r="AG251" s="206">
        <v>52581</v>
      </c>
      <c r="AH251" s="206">
        <v>54383</v>
      </c>
      <c r="AI251" s="206">
        <v>56056</v>
      </c>
      <c r="AJ251" s="206">
        <v>56277</v>
      </c>
      <c r="AK251" s="206">
        <v>52601</v>
      </c>
      <c r="AL251" s="206">
        <v>50457</v>
      </c>
      <c r="AM251" s="206"/>
      <c r="AN251" s="206">
        <v>58672</v>
      </c>
      <c r="AO251" s="206">
        <v>64256</v>
      </c>
      <c r="AP251" s="131"/>
    </row>
    <row r="252" spans="1:44" s="106" customFormat="1" ht="12.75">
      <c r="A252" s="99" t="s">
        <v>123</v>
      </c>
      <c r="B252" s="100">
        <v>1944</v>
      </c>
      <c r="C252" s="100">
        <v>2109</v>
      </c>
      <c r="D252" s="100">
        <v>2357</v>
      </c>
      <c r="E252" s="100">
        <v>2582</v>
      </c>
      <c r="F252" s="100">
        <v>2667</v>
      </c>
      <c r="G252" s="100">
        <v>3033</v>
      </c>
      <c r="H252" s="100">
        <v>3356</v>
      </c>
      <c r="I252" s="100">
        <v>3675</v>
      </c>
      <c r="J252" s="100">
        <v>3764</v>
      </c>
      <c r="K252" s="100">
        <v>4272</v>
      </c>
      <c r="L252" s="100">
        <v>5235</v>
      </c>
      <c r="M252" s="100">
        <v>4889</v>
      </c>
      <c r="N252" s="100">
        <v>4840</v>
      </c>
      <c r="O252" s="100">
        <v>5872</v>
      </c>
      <c r="P252" s="100">
        <v>6687</v>
      </c>
      <c r="Q252" s="100">
        <v>6912</v>
      </c>
      <c r="R252" s="100">
        <v>6873</v>
      </c>
      <c r="S252" s="100">
        <v>6646</v>
      </c>
      <c r="T252" s="100">
        <v>7324</v>
      </c>
      <c r="U252" s="100">
        <v>8528</v>
      </c>
      <c r="V252" s="100">
        <v>10420</v>
      </c>
      <c r="W252" s="100">
        <v>11459</v>
      </c>
      <c r="X252" s="100">
        <v>12121</v>
      </c>
      <c r="Y252" s="100">
        <v>12542</v>
      </c>
      <c r="Z252" s="100">
        <v>15408</v>
      </c>
      <c r="AA252" s="100">
        <v>15745</v>
      </c>
      <c r="AB252" s="100">
        <v>19131</v>
      </c>
      <c r="AC252" s="100">
        <v>19912</v>
      </c>
      <c r="AD252" s="100">
        <v>20039</v>
      </c>
      <c r="AE252" s="100">
        <v>20735</v>
      </c>
      <c r="AF252" s="100">
        <v>25574</v>
      </c>
      <c r="AG252" s="100">
        <v>28584</v>
      </c>
      <c r="AH252" s="100">
        <v>28713</v>
      </c>
      <c r="AI252" s="100">
        <v>29802</v>
      </c>
      <c r="AJ252" s="100">
        <v>28977</v>
      </c>
      <c r="AK252" s="100">
        <v>27295</v>
      </c>
      <c r="AL252" s="100">
        <v>26106</v>
      </c>
      <c r="AM252" s="100"/>
      <c r="AN252" s="100">
        <v>28612</v>
      </c>
      <c r="AO252" s="100">
        <v>32711</v>
      </c>
    </row>
    <row r="253" spans="1:44" s="106" customFormat="1" ht="12.75">
      <c r="A253" s="99" t="s">
        <v>124</v>
      </c>
      <c r="B253" s="100">
        <v>943</v>
      </c>
      <c r="C253" s="100">
        <v>1130</v>
      </c>
      <c r="D253" s="100">
        <v>1347</v>
      </c>
      <c r="E253" s="100">
        <v>1491</v>
      </c>
      <c r="F253" s="100">
        <v>1517</v>
      </c>
      <c r="G253" s="100">
        <v>1627</v>
      </c>
      <c r="H253" s="100">
        <v>1825</v>
      </c>
      <c r="I253" s="100">
        <v>2064</v>
      </c>
      <c r="J253" s="100">
        <v>2176</v>
      </c>
      <c r="K253" s="100">
        <v>2482</v>
      </c>
      <c r="L253" s="100">
        <v>2880</v>
      </c>
      <c r="M253" s="100">
        <v>3255</v>
      </c>
      <c r="N253" s="100">
        <v>3577</v>
      </c>
      <c r="O253" s="100">
        <v>4352</v>
      </c>
      <c r="P253" s="100">
        <v>5054</v>
      </c>
      <c r="Q253" s="100">
        <v>5336</v>
      </c>
      <c r="R253" s="100">
        <v>5469</v>
      </c>
      <c r="S253" s="100">
        <v>6115</v>
      </c>
      <c r="T253" s="100">
        <v>6067</v>
      </c>
      <c r="U253" s="100">
        <v>6317</v>
      </c>
      <c r="V253" s="100">
        <v>6682</v>
      </c>
      <c r="W253" s="100">
        <v>7427</v>
      </c>
      <c r="X253" s="100">
        <v>7762</v>
      </c>
      <c r="Y253" s="100">
        <v>8298</v>
      </c>
      <c r="Z253" s="100">
        <v>9139</v>
      </c>
      <c r="AA253" s="100">
        <v>9889</v>
      </c>
      <c r="AB253" s="100">
        <v>10444</v>
      </c>
      <c r="AC253" s="100">
        <v>10658</v>
      </c>
      <c r="AD253" s="100">
        <v>11157</v>
      </c>
      <c r="AE253" s="100">
        <v>12110</v>
      </c>
      <c r="AF253" s="100">
        <v>13014</v>
      </c>
      <c r="AG253" s="100">
        <v>13372</v>
      </c>
      <c r="AH253" s="100">
        <v>14494</v>
      </c>
      <c r="AI253" s="100">
        <v>15076</v>
      </c>
      <c r="AJ253" s="100">
        <v>16211</v>
      </c>
      <c r="AK253" s="100">
        <v>14764</v>
      </c>
      <c r="AL253" s="100">
        <v>14224</v>
      </c>
      <c r="AM253" s="100"/>
      <c r="AN253" s="100">
        <v>17732</v>
      </c>
      <c r="AO253" s="100">
        <v>18408</v>
      </c>
    </row>
    <row r="254" spans="1:44" s="106" customFormat="1" ht="12.75">
      <c r="A254" s="99" t="s">
        <v>125</v>
      </c>
      <c r="B254" s="100">
        <v>307</v>
      </c>
      <c r="C254" s="100">
        <v>337</v>
      </c>
      <c r="D254" s="100">
        <v>342</v>
      </c>
      <c r="E254" s="100">
        <v>361</v>
      </c>
      <c r="F254" s="100">
        <v>364</v>
      </c>
      <c r="G254" s="100">
        <v>418</v>
      </c>
      <c r="H254" s="100">
        <v>494</v>
      </c>
      <c r="I254" s="100">
        <v>537</v>
      </c>
      <c r="J254" s="100">
        <v>614</v>
      </c>
      <c r="K254" s="100">
        <v>711</v>
      </c>
      <c r="L254" s="100">
        <v>930</v>
      </c>
      <c r="M254" s="100">
        <v>1044</v>
      </c>
      <c r="N254" s="100">
        <v>1291</v>
      </c>
      <c r="O254" s="100">
        <v>1600</v>
      </c>
      <c r="P254" s="100">
        <v>2114</v>
      </c>
      <c r="Q254" s="100">
        <v>2124</v>
      </c>
      <c r="R254" s="100">
        <v>2315</v>
      </c>
      <c r="S254" s="100">
        <v>2749</v>
      </c>
      <c r="T254" s="100">
        <v>3013</v>
      </c>
      <c r="U254" s="100">
        <v>2939</v>
      </c>
      <c r="V254" s="100">
        <v>2682</v>
      </c>
      <c r="W254" s="100">
        <v>3204</v>
      </c>
      <c r="X254" s="100">
        <v>3707</v>
      </c>
      <c r="Y254" s="100">
        <v>4206</v>
      </c>
      <c r="Z254" s="100">
        <v>4746</v>
      </c>
      <c r="AA254" s="100">
        <v>4580</v>
      </c>
      <c r="AB254" s="100">
        <v>4750</v>
      </c>
      <c r="AC254" s="100">
        <v>4845</v>
      </c>
      <c r="AD254" s="100">
        <v>5052</v>
      </c>
      <c r="AE254" s="100">
        <v>5172</v>
      </c>
      <c r="AF254" s="100">
        <v>5655</v>
      </c>
      <c r="AG254" s="100">
        <v>6009</v>
      </c>
      <c r="AH254" s="100">
        <v>6327</v>
      </c>
      <c r="AI254" s="100">
        <v>6546</v>
      </c>
      <c r="AJ254" s="100">
        <v>6753</v>
      </c>
      <c r="AK254" s="100">
        <v>6761</v>
      </c>
      <c r="AL254" s="100">
        <v>6751</v>
      </c>
      <c r="AM254" s="100"/>
      <c r="AN254" s="100">
        <v>6875</v>
      </c>
      <c r="AO254" s="100">
        <v>7786</v>
      </c>
    </row>
    <row r="255" spans="1:44" s="106" customFormat="1" ht="12.75">
      <c r="A255" s="99" t="s">
        <v>139</v>
      </c>
      <c r="B255" s="100">
        <v>729</v>
      </c>
      <c r="C255" s="100">
        <v>710</v>
      </c>
      <c r="D255" s="100">
        <v>656</v>
      </c>
      <c r="E255" s="100">
        <v>473</v>
      </c>
      <c r="F255" s="100">
        <v>294</v>
      </c>
      <c r="G255" s="100">
        <v>167</v>
      </c>
      <c r="H255" s="100">
        <v>136</v>
      </c>
      <c r="I255" s="100">
        <v>150</v>
      </c>
      <c r="J255" s="100">
        <v>181</v>
      </c>
      <c r="K255" s="100">
        <v>250</v>
      </c>
      <c r="L255" s="100">
        <v>352</v>
      </c>
      <c r="M255" s="100">
        <v>455</v>
      </c>
      <c r="N255" s="100">
        <v>477</v>
      </c>
      <c r="O255" s="100">
        <v>663</v>
      </c>
      <c r="P255" s="100">
        <v>795</v>
      </c>
      <c r="Q255" s="100">
        <v>822</v>
      </c>
      <c r="R255" s="100">
        <v>859</v>
      </c>
      <c r="S255" s="100">
        <v>998</v>
      </c>
      <c r="T255" s="100">
        <v>1494</v>
      </c>
      <c r="U255" s="100">
        <v>2833</v>
      </c>
      <c r="V255" s="100">
        <v>3575</v>
      </c>
      <c r="W255" s="100">
        <v>4446</v>
      </c>
      <c r="X255" s="100">
        <v>4909</v>
      </c>
      <c r="Y255" s="100">
        <v>5155</v>
      </c>
      <c r="Z255" s="100">
        <v>5768</v>
      </c>
      <c r="AA255" s="100">
        <v>5126</v>
      </c>
      <c r="AB255" s="100">
        <v>11251</v>
      </c>
      <c r="AC255" s="100">
        <v>4604</v>
      </c>
      <c r="AD255" s="100">
        <v>4768</v>
      </c>
      <c r="AE255" s="100">
        <v>4345</v>
      </c>
      <c r="AF255" s="100">
        <v>3854</v>
      </c>
      <c r="AG255" s="100">
        <v>4616</v>
      </c>
      <c r="AH255" s="100">
        <v>4849</v>
      </c>
      <c r="AI255" s="100">
        <v>4632</v>
      </c>
      <c r="AJ255" s="100">
        <v>4336</v>
      </c>
      <c r="AK255" s="100">
        <v>3781</v>
      </c>
      <c r="AL255" s="100">
        <v>3376</v>
      </c>
      <c r="AM255" s="100"/>
      <c r="AN255" s="100">
        <v>5453</v>
      </c>
      <c r="AO255" s="100">
        <v>5351</v>
      </c>
    </row>
    <row r="256" spans="1:44" s="106" customFormat="1">
      <c r="A256" s="205" t="s">
        <v>140</v>
      </c>
      <c r="B256" s="206">
        <v>11961</v>
      </c>
      <c r="C256" s="206">
        <v>12241</v>
      </c>
      <c r="D256" s="206">
        <v>12975</v>
      </c>
      <c r="E256" s="206">
        <v>11373</v>
      </c>
      <c r="F256" s="206">
        <v>10861</v>
      </c>
      <c r="G256" s="206">
        <v>11181</v>
      </c>
      <c r="H256" s="206">
        <v>11746</v>
      </c>
      <c r="I256" s="206">
        <v>11515</v>
      </c>
      <c r="J256" s="206">
        <v>12491</v>
      </c>
      <c r="K256" s="206">
        <v>7487</v>
      </c>
      <c r="L256" s="206">
        <v>9399</v>
      </c>
      <c r="M256" s="206">
        <v>9317</v>
      </c>
      <c r="N256" s="206">
        <v>10462</v>
      </c>
      <c r="O256" s="206">
        <v>11568</v>
      </c>
      <c r="P256" s="206">
        <v>12883</v>
      </c>
      <c r="Q256" s="206">
        <v>12944</v>
      </c>
      <c r="R256" s="206">
        <v>11159</v>
      </c>
      <c r="S256" s="206">
        <v>13799</v>
      </c>
      <c r="T256" s="206">
        <v>11755</v>
      </c>
      <c r="U256" s="206">
        <v>12547</v>
      </c>
      <c r="V256" s="206">
        <v>15544</v>
      </c>
      <c r="W256" s="206">
        <v>15363</v>
      </c>
      <c r="X256" s="206">
        <v>13013</v>
      </c>
      <c r="Y256" s="206">
        <v>14358</v>
      </c>
      <c r="Z256" s="206">
        <v>16951</v>
      </c>
      <c r="AA256" s="206">
        <v>23164</v>
      </c>
      <c r="AB256" s="206">
        <v>22338</v>
      </c>
      <c r="AC256" s="206">
        <v>16997</v>
      </c>
      <c r="AD256" s="206">
        <v>18177</v>
      </c>
      <c r="AE256" s="206">
        <v>17425</v>
      </c>
      <c r="AF256" s="206">
        <v>20323</v>
      </c>
      <c r="AG256" s="206">
        <v>22017</v>
      </c>
      <c r="AH256" s="206">
        <v>23014</v>
      </c>
      <c r="AI256" s="206">
        <v>27476</v>
      </c>
      <c r="AJ256" s="206">
        <v>28041</v>
      </c>
      <c r="AK256" s="206">
        <v>27737</v>
      </c>
      <c r="AL256" s="206">
        <v>26913</v>
      </c>
      <c r="AM256" s="206"/>
      <c r="AN256" s="206">
        <v>22810</v>
      </c>
      <c r="AO256" s="206">
        <v>27899</v>
      </c>
    </row>
    <row r="257" spans="1:42" s="106" customFormat="1" ht="12.75">
      <c r="A257" s="99" t="s">
        <v>141</v>
      </c>
      <c r="B257" s="100">
        <v>909</v>
      </c>
      <c r="C257" s="100">
        <v>921</v>
      </c>
      <c r="D257" s="100">
        <v>1038</v>
      </c>
      <c r="E257" s="100">
        <v>1041</v>
      </c>
      <c r="F257" s="100">
        <v>1181</v>
      </c>
      <c r="G257" s="100">
        <v>1196</v>
      </c>
      <c r="H257" s="100">
        <v>1319</v>
      </c>
      <c r="I257" s="100">
        <v>1355</v>
      </c>
      <c r="J257" s="100">
        <v>1383</v>
      </c>
      <c r="K257" s="100">
        <v>1444</v>
      </c>
      <c r="L257" s="100">
        <v>1599</v>
      </c>
      <c r="M257" s="100">
        <v>1776</v>
      </c>
      <c r="N257" s="100">
        <v>1759</v>
      </c>
      <c r="O257" s="100">
        <v>1871</v>
      </c>
      <c r="P257" s="100">
        <v>2084</v>
      </c>
      <c r="Q257" s="100">
        <v>2120</v>
      </c>
      <c r="R257" s="100">
        <v>2032</v>
      </c>
      <c r="S257" s="100">
        <v>1996</v>
      </c>
      <c r="T257" s="100">
        <v>1967</v>
      </c>
      <c r="U257" s="100">
        <v>1925</v>
      </c>
      <c r="V257" s="100">
        <v>2007</v>
      </c>
      <c r="W257" s="100">
        <v>2095</v>
      </c>
      <c r="X257" s="100">
        <v>2227</v>
      </c>
      <c r="Y257" s="100">
        <v>2315</v>
      </c>
      <c r="Z257" s="100">
        <v>2639</v>
      </c>
      <c r="AA257" s="100">
        <v>2847</v>
      </c>
      <c r="AB257" s="100">
        <v>3195</v>
      </c>
      <c r="AC257" s="100">
        <v>3460</v>
      </c>
      <c r="AD257" s="100">
        <v>3455</v>
      </c>
      <c r="AE257" s="100">
        <v>3553</v>
      </c>
      <c r="AF257" s="100">
        <v>3667</v>
      </c>
      <c r="AG257" s="100">
        <v>3823</v>
      </c>
      <c r="AH257" s="100">
        <v>4100</v>
      </c>
      <c r="AI257" s="100">
        <v>3974</v>
      </c>
      <c r="AJ257" s="100">
        <v>3908</v>
      </c>
      <c r="AK257" s="100">
        <v>3729</v>
      </c>
      <c r="AL257" s="100">
        <v>3568</v>
      </c>
      <c r="AM257" s="100"/>
      <c r="AN257" s="100">
        <v>4352</v>
      </c>
      <c r="AO257" s="100">
        <v>4452</v>
      </c>
    </row>
    <row r="258" spans="1:42" s="106" customFormat="1" ht="12.75">
      <c r="A258" s="99" t="s">
        <v>142</v>
      </c>
      <c r="B258" s="100">
        <v>73</v>
      </c>
      <c r="C258" s="100">
        <v>81</v>
      </c>
      <c r="D258" s="100">
        <v>97</v>
      </c>
      <c r="E258" s="100">
        <v>100</v>
      </c>
      <c r="F258" s="100">
        <v>96</v>
      </c>
      <c r="G258" s="100">
        <v>96</v>
      </c>
      <c r="H258" s="100">
        <v>97</v>
      </c>
      <c r="I258" s="100">
        <v>113</v>
      </c>
      <c r="J258" s="100">
        <v>109</v>
      </c>
      <c r="K258" s="100">
        <v>111</v>
      </c>
      <c r="L258" s="100">
        <v>123</v>
      </c>
      <c r="M258" s="100">
        <v>129</v>
      </c>
      <c r="N258" s="100">
        <v>160</v>
      </c>
      <c r="O258" s="100">
        <v>190</v>
      </c>
      <c r="P258" s="100">
        <v>188</v>
      </c>
      <c r="Q258" s="100">
        <v>196</v>
      </c>
      <c r="R258" s="100">
        <v>232</v>
      </c>
      <c r="S258" s="100">
        <v>217</v>
      </c>
      <c r="T258" s="100">
        <v>204</v>
      </c>
      <c r="U258" s="100">
        <v>223</v>
      </c>
      <c r="V258" s="100">
        <v>272</v>
      </c>
      <c r="W258" s="100">
        <v>446</v>
      </c>
      <c r="X258" s="100">
        <v>456</v>
      </c>
      <c r="Y258" s="100">
        <v>457</v>
      </c>
      <c r="Z258" s="100">
        <v>639</v>
      </c>
      <c r="AA258" s="100">
        <v>706</v>
      </c>
      <c r="AB258" s="100">
        <v>503</v>
      </c>
      <c r="AC258" s="100">
        <v>569</v>
      </c>
      <c r="AD258" s="100">
        <v>522</v>
      </c>
      <c r="AE258" s="100">
        <v>490</v>
      </c>
      <c r="AF258" s="100">
        <v>525</v>
      </c>
      <c r="AG258" s="100">
        <v>535</v>
      </c>
      <c r="AH258" s="100">
        <v>528</v>
      </c>
      <c r="AI258" s="100">
        <v>446</v>
      </c>
      <c r="AJ258" s="100">
        <v>628</v>
      </c>
      <c r="AK258" s="100">
        <v>478</v>
      </c>
      <c r="AL258" s="100">
        <v>484</v>
      </c>
      <c r="AM258" s="100"/>
      <c r="AN258" s="100">
        <v>514</v>
      </c>
      <c r="AO258" s="100">
        <v>544</v>
      </c>
    </row>
    <row r="259" spans="1:42" s="106" customFormat="1" ht="12.75">
      <c r="A259" s="99" t="s">
        <v>143</v>
      </c>
      <c r="B259" s="100">
        <v>1988</v>
      </c>
      <c r="C259" s="100">
        <v>2163</v>
      </c>
      <c r="D259" s="100">
        <v>2603</v>
      </c>
      <c r="E259" s="100">
        <v>2601</v>
      </c>
      <c r="F259" s="100">
        <v>2577</v>
      </c>
      <c r="G259" s="100">
        <v>3039</v>
      </c>
      <c r="H259" s="100">
        <v>3238</v>
      </c>
      <c r="I259" s="100">
        <v>3480</v>
      </c>
      <c r="J259" s="100">
        <v>3625</v>
      </c>
      <c r="K259" s="100">
        <v>3894</v>
      </c>
      <c r="L259" s="100">
        <v>4783</v>
      </c>
      <c r="M259" s="100">
        <v>5734</v>
      </c>
      <c r="N259" s="100">
        <v>5824</v>
      </c>
      <c r="O259" s="100">
        <v>6132</v>
      </c>
      <c r="P259" s="100">
        <v>6628</v>
      </c>
      <c r="Q259" s="100">
        <v>7017</v>
      </c>
      <c r="R259" s="100">
        <v>7370</v>
      </c>
      <c r="S259" s="100">
        <v>7900</v>
      </c>
      <c r="T259" s="100">
        <v>7445</v>
      </c>
      <c r="U259" s="100">
        <v>7383</v>
      </c>
      <c r="V259" s="100">
        <v>10064</v>
      </c>
      <c r="W259" s="100">
        <v>9434</v>
      </c>
      <c r="X259" s="100">
        <v>8285</v>
      </c>
      <c r="Y259" s="100">
        <v>9144</v>
      </c>
      <c r="Z259" s="100">
        <v>10215</v>
      </c>
      <c r="AA259" s="100">
        <v>11455</v>
      </c>
      <c r="AB259" s="100">
        <v>9301</v>
      </c>
      <c r="AC259" s="100">
        <v>9515</v>
      </c>
      <c r="AD259" s="100">
        <v>10163</v>
      </c>
      <c r="AE259" s="100">
        <v>10298</v>
      </c>
      <c r="AF259" s="100">
        <v>10553</v>
      </c>
      <c r="AG259" s="100">
        <v>10752</v>
      </c>
      <c r="AH259" s="100">
        <v>11906</v>
      </c>
      <c r="AI259" s="100">
        <v>11631</v>
      </c>
      <c r="AJ259" s="100">
        <v>11985</v>
      </c>
      <c r="AK259" s="100">
        <v>12051</v>
      </c>
      <c r="AL259" s="100">
        <v>11695</v>
      </c>
      <c r="AM259" s="100"/>
      <c r="AN259" s="100">
        <v>11261</v>
      </c>
      <c r="AO259" s="100">
        <v>15424</v>
      </c>
    </row>
    <row r="260" spans="1:42" s="106" customFormat="1" ht="12.75">
      <c r="A260" s="99" t="s">
        <v>144</v>
      </c>
      <c r="B260" s="100">
        <v>261</v>
      </c>
      <c r="C260" s="100">
        <v>255</v>
      </c>
      <c r="D260" s="100">
        <v>283</v>
      </c>
      <c r="E260" s="100">
        <v>97</v>
      </c>
      <c r="F260" s="100">
        <v>194</v>
      </c>
      <c r="G260" s="100">
        <v>152</v>
      </c>
      <c r="H260" s="100">
        <v>150</v>
      </c>
      <c r="I260" s="100">
        <v>39</v>
      </c>
      <c r="J260" s="100">
        <v>416</v>
      </c>
      <c r="K260" s="100">
        <v>90</v>
      </c>
      <c r="L260" s="100">
        <v>-232</v>
      </c>
      <c r="M260" s="100">
        <v>-432</v>
      </c>
      <c r="N260" s="100">
        <v>-33</v>
      </c>
      <c r="O260" s="100">
        <v>587</v>
      </c>
      <c r="P260" s="100">
        <v>616</v>
      </c>
      <c r="Q260" s="100">
        <v>924</v>
      </c>
      <c r="R260" s="100">
        <v>498</v>
      </c>
      <c r="S260" s="100">
        <v>815</v>
      </c>
      <c r="T260" s="100">
        <v>682</v>
      </c>
      <c r="U260" s="100">
        <v>925</v>
      </c>
      <c r="V260" s="100">
        <v>801</v>
      </c>
      <c r="W260" s="100">
        <v>-67</v>
      </c>
      <c r="X260" s="100">
        <v>-32</v>
      </c>
      <c r="Y260" s="100">
        <v>-73</v>
      </c>
      <c r="Z260" s="100">
        <v>-423</v>
      </c>
      <c r="AA260" s="100">
        <v>200</v>
      </c>
      <c r="AB260" s="100">
        <v>224</v>
      </c>
      <c r="AC260" s="100">
        <v>472</v>
      </c>
      <c r="AD260" s="100">
        <v>327</v>
      </c>
      <c r="AE260" s="100">
        <v>285</v>
      </c>
      <c r="AF260" s="100">
        <v>570</v>
      </c>
      <c r="AG260" s="100">
        <v>554</v>
      </c>
      <c r="AH260" s="100">
        <v>1194</v>
      </c>
      <c r="AI260" s="100">
        <v>2304</v>
      </c>
      <c r="AJ260" s="100">
        <v>2247</v>
      </c>
      <c r="AK260" s="100">
        <v>-10</v>
      </c>
      <c r="AL260" s="100">
        <v>-386</v>
      </c>
      <c r="AM260" s="100"/>
      <c r="AN260" s="100">
        <v>-712</v>
      </c>
      <c r="AO260" s="100">
        <v>548</v>
      </c>
    </row>
    <row r="261" spans="1:42" s="106" customFormat="1" ht="12.75">
      <c r="A261" s="99" t="s">
        <v>145</v>
      </c>
      <c r="B261" s="100">
        <v>129</v>
      </c>
      <c r="C261" s="100">
        <v>127</v>
      </c>
      <c r="D261" s="100">
        <v>154</v>
      </c>
      <c r="E261" s="100">
        <v>159</v>
      </c>
      <c r="F261" s="100">
        <v>136</v>
      </c>
      <c r="G261" s="100">
        <v>115</v>
      </c>
      <c r="H261" s="100">
        <v>139</v>
      </c>
      <c r="I261" s="100">
        <v>164</v>
      </c>
      <c r="J261" s="100">
        <v>126</v>
      </c>
      <c r="K261" s="100">
        <v>143</v>
      </c>
      <c r="L261" s="100">
        <v>113</v>
      </c>
      <c r="M261" s="100">
        <v>139</v>
      </c>
      <c r="N261" s="100">
        <v>184</v>
      </c>
      <c r="O261" s="100">
        <v>141</v>
      </c>
      <c r="P261" s="100">
        <v>214</v>
      </c>
      <c r="Q261" s="100">
        <v>190</v>
      </c>
      <c r="R261" s="100">
        <v>210</v>
      </c>
      <c r="S261" s="100">
        <v>134</v>
      </c>
      <c r="T261" s="100">
        <v>103</v>
      </c>
      <c r="U261" s="100">
        <v>137</v>
      </c>
      <c r="V261" s="100">
        <v>116</v>
      </c>
      <c r="W261" s="100">
        <v>156</v>
      </c>
      <c r="X261" s="100">
        <v>184</v>
      </c>
      <c r="Y261" s="100">
        <v>184</v>
      </c>
      <c r="Z261" s="100">
        <v>47</v>
      </c>
      <c r="AA261" s="100">
        <v>203</v>
      </c>
      <c r="AB261" s="100">
        <v>217</v>
      </c>
      <c r="AC261" s="100">
        <v>101</v>
      </c>
      <c r="AD261" s="100">
        <v>151</v>
      </c>
      <c r="AE261" s="100">
        <v>-20</v>
      </c>
      <c r="AF261" s="100">
        <v>-12</v>
      </c>
      <c r="AG261" s="100">
        <v>102</v>
      </c>
      <c r="AH261" s="100">
        <v>338</v>
      </c>
      <c r="AI261" s="100">
        <v>124</v>
      </c>
      <c r="AJ261" s="100">
        <v>67</v>
      </c>
      <c r="AK261" s="100">
        <v>372</v>
      </c>
      <c r="AL261" s="100">
        <v>268</v>
      </c>
      <c r="AM261" s="100"/>
      <c r="AN261" s="100">
        <v>240</v>
      </c>
      <c r="AO261" s="100">
        <v>247</v>
      </c>
    </row>
    <row r="262" spans="1:42" s="106" customFormat="1" ht="12.75">
      <c r="A262" s="99" t="s">
        <v>146</v>
      </c>
      <c r="B262" s="100">
        <v>8442</v>
      </c>
      <c r="C262" s="100">
        <v>8369</v>
      </c>
      <c r="D262" s="100">
        <v>8582</v>
      </c>
      <c r="E262" s="100">
        <v>6854</v>
      </c>
      <c r="F262" s="100">
        <v>6390</v>
      </c>
      <c r="G262" s="100">
        <v>6452</v>
      </c>
      <c r="H262" s="100">
        <v>6768</v>
      </c>
      <c r="I262" s="100">
        <v>6353</v>
      </c>
      <c r="J262" s="100">
        <v>6431</v>
      </c>
      <c r="K262" s="100">
        <v>1621</v>
      </c>
      <c r="L262" s="100">
        <v>1816</v>
      </c>
      <c r="M262" s="100">
        <v>2061</v>
      </c>
      <c r="N262" s="100">
        <v>2161</v>
      </c>
      <c r="O262" s="100">
        <v>2100</v>
      </c>
      <c r="P262" s="100">
        <v>1865</v>
      </c>
      <c r="Q262" s="100">
        <v>1935</v>
      </c>
      <c r="R262" s="100">
        <v>1937</v>
      </c>
      <c r="S262" s="100">
        <v>2220</v>
      </c>
      <c r="T262" s="100">
        <v>2059</v>
      </c>
      <c r="U262" s="100">
        <v>2189</v>
      </c>
      <c r="V262" s="100">
        <v>2188</v>
      </c>
      <c r="W262" s="100">
        <v>1958</v>
      </c>
      <c r="X262" s="100">
        <v>2084</v>
      </c>
      <c r="Y262" s="100">
        <v>2308</v>
      </c>
      <c r="Z262" s="100">
        <v>2403</v>
      </c>
      <c r="AA262" s="100">
        <v>7464</v>
      </c>
      <c r="AB262" s="100">
        <v>7675</v>
      </c>
      <c r="AC262" s="100">
        <v>3333</v>
      </c>
      <c r="AD262" s="100">
        <v>3798</v>
      </c>
      <c r="AE262" s="100">
        <v>3556</v>
      </c>
      <c r="AF262" s="100">
        <v>4089</v>
      </c>
      <c r="AG262" s="100">
        <v>4097</v>
      </c>
      <c r="AH262" s="100">
        <v>5082</v>
      </c>
      <c r="AI262" s="100">
        <v>7475</v>
      </c>
      <c r="AJ262" s="100">
        <v>7787</v>
      </c>
      <c r="AK262" s="100">
        <v>7852</v>
      </c>
      <c r="AL262" s="100">
        <v>7643</v>
      </c>
      <c r="AM262" s="100"/>
      <c r="AN262" s="100">
        <v>7935</v>
      </c>
      <c r="AO262" s="100">
        <v>7372</v>
      </c>
    </row>
    <row r="263" spans="1:42" s="106" customFormat="1" ht="12.75">
      <c r="A263" s="99" t="s">
        <v>147</v>
      </c>
      <c r="B263" s="100">
        <v>448</v>
      </c>
      <c r="C263" s="100">
        <v>523</v>
      </c>
      <c r="D263" s="100">
        <v>569</v>
      </c>
      <c r="E263" s="100">
        <v>745</v>
      </c>
      <c r="F263" s="100">
        <v>503</v>
      </c>
      <c r="G263" s="100">
        <v>767</v>
      </c>
      <c r="H263" s="100">
        <v>548</v>
      </c>
      <c r="I263" s="100">
        <v>517</v>
      </c>
      <c r="J263" s="100">
        <v>479</v>
      </c>
      <c r="K263" s="100">
        <v>806</v>
      </c>
      <c r="L263" s="100">
        <v>1891</v>
      </c>
      <c r="M263" s="100">
        <v>803</v>
      </c>
      <c r="N263" s="100">
        <v>767</v>
      </c>
      <c r="O263" s="100">
        <v>1266</v>
      </c>
      <c r="P263" s="100">
        <v>1767</v>
      </c>
      <c r="Q263" s="100">
        <v>1300</v>
      </c>
      <c r="R263" s="100">
        <v>968</v>
      </c>
      <c r="S263" s="100">
        <v>1594</v>
      </c>
      <c r="T263" s="100">
        <v>989</v>
      </c>
      <c r="U263" s="100">
        <v>1262</v>
      </c>
      <c r="V263" s="100">
        <v>951</v>
      </c>
      <c r="W263" s="100">
        <v>2225</v>
      </c>
      <c r="X263" s="100">
        <v>2192</v>
      </c>
      <c r="Y263" s="100">
        <v>1777</v>
      </c>
      <c r="Z263" s="100">
        <v>2243</v>
      </c>
      <c r="AA263" s="100">
        <v>2034</v>
      </c>
      <c r="AB263" s="100">
        <v>2291</v>
      </c>
      <c r="AC263" s="100">
        <v>2388</v>
      </c>
      <c r="AD263" s="100">
        <v>1120</v>
      </c>
      <c r="AE263" s="100">
        <v>1609</v>
      </c>
      <c r="AF263" s="100">
        <v>1393</v>
      </c>
      <c r="AG263" s="100">
        <v>3166</v>
      </c>
      <c r="AH263" s="100">
        <v>1587</v>
      </c>
      <c r="AI263" s="100">
        <v>3001</v>
      </c>
      <c r="AJ263" s="100">
        <v>3425</v>
      </c>
      <c r="AK263" s="100">
        <v>5957</v>
      </c>
      <c r="AL263" s="100">
        <v>3512</v>
      </c>
      <c r="AM263" s="100"/>
      <c r="AN263" s="100">
        <v>1453</v>
      </c>
      <c r="AO263" s="100">
        <v>1736</v>
      </c>
    </row>
    <row r="264" spans="1:42" s="106" customFormat="1" ht="12.75">
      <c r="A264" s="99" t="s">
        <v>148</v>
      </c>
      <c r="B264" s="100">
        <v>-289</v>
      </c>
      <c r="C264" s="100">
        <v>-198</v>
      </c>
      <c r="D264" s="100">
        <v>-351</v>
      </c>
      <c r="E264" s="100">
        <v>-222</v>
      </c>
      <c r="F264" s="100">
        <v>-216</v>
      </c>
      <c r="G264" s="100">
        <v>-636</v>
      </c>
      <c r="H264" s="100">
        <v>-513</v>
      </c>
      <c r="I264" s="100">
        <v>-506</v>
      </c>
      <c r="J264" s="100">
        <v>-78</v>
      </c>
      <c r="K264" s="100">
        <v>-623</v>
      </c>
      <c r="L264" s="100">
        <v>-694</v>
      </c>
      <c r="M264" s="100">
        <v>-893</v>
      </c>
      <c r="N264" s="100">
        <v>-361</v>
      </c>
      <c r="O264" s="100">
        <v>-718</v>
      </c>
      <c r="P264" s="100">
        <v>-480</v>
      </c>
      <c r="Q264" s="100">
        <v>-739</v>
      </c>
      <c r="R264" s="100">
        <v>-2087</v>
      </c>
      <c r="S264" s="100">
        <v>-1077</v>
      </c>
      <c r="T264" s="100">
        <v>-1694</v>
      </c>
      <c r="U264" s="100">
        <v>-1497</v>
      </c>
      <c r="V264" s="100">
        <v>-855</v>
      </c>
      <c r="W264" s="100">
        <v>-884</v>
      </c>
      <c r="X264" s="100">
        <v>-2383</v>
      </c>
      <c r="Y264" s="100">
        <v>-1754</v>
      </c>
      <c r="Z264" s="100">
        <v>-812</v>
      </c>
      <c r="AA264" s="100">
        <v>-1745</v>
      </c>
      <c r="AB264" s="100">
        <v>-1068</v>
      </c>
      <c r="AC264" s="100">
        <v>-2841</v>
      </c>
      <c r="AD264" s="100">
        <v>-1359</v>
      </c>
      <c r="AE264" s="100">
        <v>-2346</v>
      </c>
      <c r="AF264" s="100">
        <v>-462</v>
      </c>
      <c r="AG264" s="100">
        <v>-1012</v>
      </c>
      <c r="AH264" s="100">
        <v>-1721</v>
      </c>
      <c r="AI264" s="100">
        <v>-1479</v>
      </c>
      <c r="AJ264" s="100">
        <v>-2006</v>
      </c>
      <c r="AK264" s="100">
        <v>-2692</v>
      </c>
      <c r="AL264" s="100">
        <v>129</v>
      </c>
      <c r="AM264" s="100"/>
      <c r="AN264" s="100">
        <v>-2233</v>
      </c>
      <c r="AO264" s="100">
        <v>-2424</v>
      </c>
    </row>
    <row r="265" spans="1:42" ht="17" thickBot="1">
      <c r="A265" s="205" t="s">
        <v>153</v>
      </c>
      <c r="B265" s="206">
        <v>35458</v>
      </c>
      <c r="C265" s="206">
        <v>42633</v>
      </c>
      <c r="D265" s="206">
        <v>52533</v>
      </c>
      <c r="E265" s="206">
        <v>68766</v>
      </c>
      <c r="F265" s="206">
        <v>85032</v>
      </c>
      <c r="G265" s="206">
        <v>89808</v>
      </c>
      <c r="H265" s="206">
        <v>111102</v>
      </c>
      <c r="I265" s="206">
        <v>129478</v>
      </c>
      <c r="J265" s="206">
        <v>136017</v>
      </c>
      <c r="K265" s="206">
        <v>138611</v>
      </c>
      <c r="L265" s="206">
        <v>151803</v>
      </c>
      <c r="M265" s="206">
        <v>168981</v>
      </c>
      <c r="N265" s="206">
        <v>184347</v>
      </c>
      <c r="O265" s="206">
        <v>194448</v>
      </c>
      <c r="P265" s="206">
        <v>199344</v>
      </c>
      <c r="Q265" s="206">
        <v>198713</v>
      </c>
      <c r="R265" s="206">
        <v>202932</v>
      </c>
      <c r="S265" s="206">
        <v>232134</v>
      </c>
      <c r="T265" s="206">
        <v>241053</v>
      </c>
      <c r="U265" s="206">
        <v>243984</v>
      </c>
      <c r="V265" s="206">
        <v>241118</v>
      </c>
      <c r="W265" s="206">
        <v>229755</v>
      </c>
      <c r="X265" s="206">
        <v>222949</v>
      </c>
      <c r="Y265" s="206">
        <v>206167</v>
      </c>
      <c r="Z265" s="206">
        <v>170949</v>
      </c>
      <c r="AA265" s="206">
        <v>153073</v>
      </c>
      <c r="AB265" s="206">
        <v>160245</v>
      </c>
      <c r="AC265" s="206">
        <v>183986</v>
      </c>
      <c r="AD265" s="206">
        <v>226603</v>
      </c>
      <c r="AE265" s="206">
        <v>237109</v>
      </c>
      <c r="AF265" s="206">
        <v>252757</v>
      </c>
      <c r="AG265" s="206">
        <v>186902</v>
      </c>
      <c r="AH265" s="206">
        <v>196194</v>
      </c>
      <c r="AI265" s="206">
        <v>229962</v>
      </c>
      <c r="AJ265" s="206">
        <v>220408</v>
      </c>
      <c r="AK265" s="206">
        <v>220885</v>
      </c>
      <c r="AL265" s="206">
        <v>228956</v>
      </c>
      <c r="AM265" s="206"/>
      <c r="AN265" s="206">
        <v>229151</v>
      </c>
      <c r="AO265" s="206">
        <v>543770</v>
      </c>
      <c r="AP265" s="106"/>
    </row>
    <row r="266" spans="1:42" ht="16" thickTop="1">
      <c r="A266" s="96" t="s">
        <v>110</v>
      </c>
      <c r="B266" s="127">
        <v>37860</v>
      </c>
      <c r="C266" s="127">
        <v>44857</v>
      </c>
      <c r="D266" s="127">
        <v>54872</v>
      </c>
      <c r="E266" s="127">
        <v>71054</v>
      </c>
      <c r="F266" s="127">
        <v>87102</v>
      </c>
      <c r="G266" s="127">
        <v>91653</v>
      </c>
      <c r="H266" s="127">
        <v>114411</v>
      </c>
      <c r="I266" s="127">
        <v>133595</v>
      </c>
      <c r="J266" s="127">
        <v>140346</v>
      </c>
      <c r="K266" s="127">
        <v>143901</v>
      </c>
      <c r="L266" s="127">
        <v>159219</v>
      </c>
      <c r="M266" s="127">
        <v>180376</v>
      </c>
      <c r="N266" s="127">
        <v>200338</v>
      </c>
      <c r="O266" s="127">
        <v>214670</v>
      </c>
      <c r="P266" s="127">
        <v>222981</v>
      </c>
      <c r="Q266" s="127">
        <v>225501</v>
      </c>
      <c r="R266" s="127">
        <v>232135</v>
      </c>
      <c r="S266" s="127">
        <v>265439</v>
      </c>
      <c r="T266" s="127">
        <v>277560</v>
      </c>
      <c r="U266" s="127">
        <v>285198</v>
      </c>
      <c r="V266" s="127">
        <v>287748</v>
      </c>
      <c r="W266" s="127">
        <v>281826</v>
      </c>
      <c r="X266" s="127">
        <v>282745</v>
      </c>
      <c r="Y266" s="127">
        <v>274978</v>
      </c>
      <c r="Z266" s="127">
        <v>247769</v>
      </c>
      <c r="AA266" s="127">
        <v>236618</v>
      </c>
      <c r="AB266" s="127">
        <v>246473</v>
      </c>
      <c r="AC266" s="127">
        <v>275822</v>
      </c>
      <c r="AD266" s="127">
        <v>324325</v>
      </c>
      <c r="AE266" s="127">
        <v>343112</v>
      </c>
      <c r="AF266" s="127">
        <v>366475</v>
      </c>
      <c r="AG266" s="127">
        <v>304856</v>
      </c>
      <c r="AH266" s="127">
        <v>314696</v>
      </c>
      <c r="AI266" s="127">
        <v>345943</v>
      </c>
      <c r="AJ266" s="127">
        <v>332801</v>
      </c>
      <c r="AK266" s="127">
        <v>326535</v>
      </c>
      <c r="AL266" s="127">
        <v>329222</v>
      </c>
      <c r="AM266" s="127"/>
      <c r="AN266" s="127">
        <v>325160</v>
      </c>
      <c r="AO266" s="127">
        <v>627307</v>
      </c>
      <c r="AP266" s="106"/>
    </row>
    <row r="267" spans="1:42">
      <c r="A267" s="96" t="s">
        <v>111</v>
      </c>
      <c r="B267" s="100">
        <v>-2403</v>
      </c>
      <c r="C267" s="100">
        <v>-2224</v>
      </c>
      <c r="D267" s="100">
        <v>-2339</v>
      </c>
      <c r="E267" s="100">
        <v>-2288</v>
      </c>
      <c r="F267" s="100">
        <v>-2071</v>
      </c>
      <c r="G267" s="100">
        <v>-1845</v>
      </c>
      <c r="H267" s="100">
        <v>-3310</v>
      </c>
      <c r="I267" s="100">
        <v>-4118</v>
      </c>
      <c r="J267" s="100">
        <v>-4329</v>
      </c>
      <c r="K267" s="100">
        <v>-5290</v>
      </c>
      <c r="L267" s="100">
        <v>-7416</v>
      </c>
      <c r="M267" s="100">
        <v>-11395</v>
      </c>
      <c r="N267" s="100">
        <v>-15991</v>
      </c>
      <c r="O267" s="100">
        <v>-20222</v>
      </c>
      <c r="P267" s="100">
        <v>-23637</v>
      </c>
      <c r="Q267" s="100">
        <v>-26788</v>
      </c>
      <c r="R267" s="100">
        <v>-29203</v>
      </c>
      <c r="S267" s="100">
        <v>-33305</v>
      </c>
      <c r="T267" s="100">
        <v>-36507</v>
      </c>
      <c r="U267" s="100">
        <v>-41214</v>
      </c>
      <c r="V267" s="100">
        <v>-46630</v>
      </c>
      <c r="W267" s="100">
        <v>-52071</v>
      </c>
      <c r="X267" s="100">
        <v>-59796</v>
      </c>
      <c r="Y267" s="100">
        <v>-68811</v>
      </c>
      <c r="Z267" s="100">
        <v>-76820</v>
      </c>
      <c r="AA267" s="100">
        <v>-83545</v>
      </c>
      <c r="AB267" s="100">
        <v>-86228</v>
      </c>
      <c r="AC267" s="100">
        <v>-91836</v>
      </c>
      <c r="AD267" s="100">
        <v>-97722</v>
      </c>
      <c r="AE267" s="100">
        <v>-106003</v>
      </c>
      <c r="AF267" s="100">
        <v>-113718</v>
      </c>
      <c r="AG267" s="100">
        <v>-117954</v>
      </c>
      <c r="AH267" s="100">
        <v>-118502</v>
      </c>
      <c r="AI267" s="100">
        <v>-115981</v>
      </c>
      <c r="AJ267" s="100">
        <v>-112393</v>
      </c>
      <c r="AK267" s="100">
        <v>-105650</v>
      </c>
      <c r="AL267" s="100">
        <v>-100266</v>
      </c>
      <c r="AM267" s="100"/>
      <c r="AN267" s="100">
        <v>-96009</v>
      </c>
      <c r="AO267" s="100">
        <v>-83537</v>
      </c>
      <c r="AP267" s="106"/>
    </row>
    <row r="268" spans="1:42">
      <c r="A268" s="99" t="s">
        <v>149</v>
      </c>
      <c r="B268" s="100">
        <v>48712</v>
      </c>
      <c r="C268" s="100">
        <v>59855</v>
      </c>
      <c r="D268" s="100">
        <v>74803</v>
      </c>
      <c r="E268" s="100">
        <v>95535</v>
      </c>
      <c r="F268" s="100">
        <v>117227</v>
      </c>
      <c r="G268" s="100">
        <v>128653</v>
      </c>
      <c r="H268" s="100">
        <v>153866</v>
      </c>
      <c r="I268" s="100">
        <v>178871</v>
      </c>
      <c r="J268" s="100">
        <v>190272</v>
      </c>
      <c r="K268" s="100">
        <v>195242</v>
      </c>
      <c r="L268" s="100">
        <v>214047</v>
      </c>
      <c r="M268" s="100">
        <v>240845</v>
      </c>
      <c r="N268" s="100">
        <v>264691</v>
      </c>
      <c r="O268" s="100">
        <v>285421</v>
      </c>
      <c r="P268" s="100">
        <v>292294</v>
      </c>
      <c r="Q268" s="100">
        <v>292479</v>
      </c>
      <c r="R268" s="100">
        <v>296253</v>
      </c>
      <c r="S268" s="100">
        <v>332379</v>
      </c>
      <c r="T268" s="100">
        <v>343918</v>
      </c>
      <c r="U268" s="100">
        <v>355764</v>
      </c>
      <c r="V268" s="100">
        <v>363759</v>
      </c>
      <c r="W268" s="100">
        <v>353463</v>
      </c>
      <c r="X268" s="100">
        <v>361925</v>
      </c>
      <c r="Y268" s="100">
        <v>359476</v>
      </c>
      <c r="Z268" s="100">
        <v>332537</v>
      </c>
      <c r="AA268" s="100">
        <v>318141</v>
      </c>
      <c r="AB268" s="100">
        <v>321679</v>
      </c>
      <c r="AC268" s="100">
        <v>352345</v>
      </c>
      <c r="AD268" s="100">
        <v>405866</v>
      </c>
      <c r="AE268" s="100">
        <v>429966</v>
      </c>
      <c r="AF268" s="100">
        <v>451143</v>
      </c>
      <c r="AG268" s="100">
        <v>383073</v>
      </c>
      <c r="AH268" s="100">
        <v>413934</v>
      </c>
      <c r="AI268" s="100">
        <v>453987</v>
      </c>
      <c r="AJ268" s="100">
        <v>359219</v>
      </c>
      <c r="AK268" s="100">
        <v>415651</v>
      </c>
      <c r="AL268" s="100">
        <v>429538</v>
      </c>
      <c r="AM268" s="100"/>
      <c r="AN268" s="100">
        <v>431591</v>
      </c>
      <c r="AO268" s="100">
        <v>756470</v>
      </c>
    </row>
    <row r="269" spans="1:42">
      <c r="A269" s="99" t="s">
        <v>150</v>
      </c>
      <c r="B269" s="100">
        <v>-6128</v>
      </c>
      <c r="C269" s="100">
        <v>-7727</v>
      </c>
      <c r="D269" s="100">
        <v>-9707</v>
      </c>
      <c r="E269" s="100">
        <v>-11523</v>
      </c>
      <c r="F269" s="100">
        <v>-13995</v>
      </c>
      <c r="G269" s="100">
        <v>-15257</v>
      </c>
      <c r="H269" s="100">
        <v>-17044</v>
      </c>
      <c r="I269" s="100">
        <v>-21838</v>
      </c>
      <c r="J269" s="100">
        <v>-26628</v>
      </c>
      <c r="K269" s="100">
        <v>-29614</v>
      </c>
      <c r="L269" s="100">
        <v>-34406</v>
      </c>
      <c r="M269" s="100">
        <v>-40467</v>
      </c>
      <c r="N269" s="100">
        <v>-46321</v>
      </c>
      <c r="O269" s="100">
        <v>-50426</v>
      </c>
      <c r="P269" s="100">
        <v>-54193</v>
      </c>
      <c r="Q269" s="100">
        <v>-55537</v>
      </c>
      <c r="R269" s="100">
        <v>-56494</v>
      </c>
      <c r="S269" s="100">
        <v>-59871</v>
      </c>
      <c r="T269" s="100">
        <v>-60869</v>
      </c>
      <c r="U269" s="100">
        <v>-63776</v>
      </c>
      <c r="V269" s="100">
        <v>-67208</v>
      </c>
      <c r="W269" s="100">
        <v>-66520</v>
      </c>
      <c r="X269" s="100">
        <v>-69290</v>
      </c>
      <c r="Y269" s="100">
        <v>-75302</v>
      </c>
      <c r="Z269" s="100">
        <v>-76494</v>
      </c>
      <c r="AA269" s="100">
        <v>-72523</v>
      </c>
      <c r="AB269" s="100">
        <v>-67761</v>
      </c>
      <c r="AC269" s="100">
        <v>-69153</v>
      </c>
      <c r="AD269" s="100">
        <v>-71574</v>
      </c>
      <c r="AE269" s="100">
        <v>-71964</v>
      </c>
      <c r="AF269" s="100">
        <v>-77821</v>
      </c>
      <c r="AG269" s="100">
        <v>-63600</v>
      </c>
      <c r="AH269" s="100">
        <v>-67268</v>
      </c>
      <c r="AI269" s="100">
        <v>-72030</v>
      </c>
      <c r="AJ269" s="100">
        <v>-14753</v>
      </c>
      <c r="AK269" s="100">
        <v>-51015</v>
      </c>
      <c r="AL269" s="100">
        <v>-57848</v>
      </c>
      <c r="AM269" s="100"/>
      <c r="AN269" s="100">
        <v>-54902</v>
      </c>
      <c r="AO269" s="100">
        <v>-67542</v>
      </c>
    </row>
    <row r="270" spans="1:42">
      <c r="A270" s="99" t="s">
        <v>151</v>
      </c>
      <c r="B270" s="100">
        <v>-2403</v>
      </c>
      <c r="C270" s="100">
        <v>-2224</v>
      </c>
      <c r="D270" s="100">
        <v>-2339</v>
      </c>
      <c r="E270" s="100">
        <v>-2288</v>
      </c>
      <c r="F270" s="100">
        <v>-2071</v>
      </c>
      <c r="G270" s="100">
        <v>-1845</v>
      </c>
      <c r="H270" s="100">
        <v>-3310</v>
      </c>
      <c r="I270" s="100">
        <v>-4118</v>
      </c>
      <c r="J270" s="100">
        <v>-4329</v>
      </c>
      <c r="K270" s="100">
        <v>-5290</v>
      </c>
      <c r="L270" s="100">
        <v>-7416</v>
      </c>
      <c r="M270" s="100">
        <v>-11395</v>
      </c>
      <c r="N270" s="100">
        <v>-15991</v>
      </c>
      <c r="O270" s="100">
        <v>-20222</v>
      </c>
      <c r="P270" s="100">
        <v>-23637</v>
      </c>
      <c r="Q270" s="100">
        <v>-26788</v>
      </c>
      <c r="R270" s="100">
        <v>-29203</v>
      </c>
      <c r="S270" s="100">
        <v>-33305</v>
      </c>
      <c r="T270" s="100">
        <v>-36507</v>
      </c>
      <c r="U270" s="100">
        <v>-41214</v>
      </c>
      <c r="V270" s="100">
        <v>-46629</v>
      </c>
      <c r="W270" s="100">
        <v>-52070</v>
      </c>
      <c r="X270" s="100">
        <v>-59796</v>
      </c>
      <c r="Y270" s="100">
        <v>-68811</v>
      </c>
      <c r="Z270" s="100">
        <v>-76819</v>
      </c>
      <c r="AA270" s="100">
        <v>-83544</v>
      </c>
      <c r="AB270" s="100">
        <v>-86228</v>
      </c>
      <c r="AC270" s="100">
        <v>-91836</v>
      </c>
      <c r="AD270" s="100">
        <v>-97722</v>
      </c>
      <c r="AE270" s="100">
        <v>-106003</v>
      </c>
      <c r="AF270" s="100">
        <v>-113718</v>
      </c>
      <c r="AG270" s="100">
        <v>-117954</v>
      </c>
      <c r="AH270" s="100">
        <v>-118502</v>
      </c>
      <c r="AI270" s="100">
        <v>-115981</v>
      </c>
      <c r="AJ270" s="100">
        <v>-112393</v>
      </c>
      <c r="AK270" s="100">
        <v>-105650</v>
      </c>
      <c r="AL270" s="100">
        <v>-100266</v>
      </c>
      <c r="AM270" s="100"/>
      <c r="AN270" s="100">
        <v>-96009</v>
      </c>
      <c r="AO270" s="100">
        <v>-83537</v>
      </c>
    </row>
    <row r="271" spans="1:42">
      <c r="A271" s="99" t="s">
        <v>33</v>
      </c>
      <c r="B271" s="100">
        <v>-4724</v>
      </c>
      <c r="C271" s="100">
        <v>-7271</v>
      </c>
      <c r="D271" s="100">
        <v>-10224</v>
      </c>
      <c r="E271" s="100">
        <v>-12958</v>
      </c>
      <c r="F271" s="100">
        <v>-16129</v>
      </c>
      <c r="G271" s="100">
        <v>-21743</v>
      </c>
      <c r="H271" s="100">
        <v>-22410</v>
      </c>
      <c r="I271" s="100">
        <v>-23438</v>
      </c>
      <c r="J271" s="100">
        <v>-23298</v>
      </c>
      <c r="K271" s="100">
        <v>-21727</v>
      </c>
      <c r="L271" s="100">
        <v>-20422</v>
      </c>
      <c r="M271" s="100">
        <v>-20003</v>
      </c>
      <c r="N271" s="100">
        <v>-18032</v>
      </c>
      <c r="O271" s="100">
        <v>-20325</v>
      </c>
      <c r="P271" s="100">
        <v>-15120</v>
      </c>
      <c r="Q271" s="100">
        <v>-11442</v>
      </c>
      <c r="R271" s="100">
        <v>-7623</v>
      </c>
      <c r="S271" s="100">
        <v>-7069</v>
      </c>
      <c r="T271" s="100">
        <v>-5489</v>
      </c>
      <c r="U271" s="100">
        <v>-6790</v>
      </c>
      <c r="V271" s="100">
        <v>-8803</v>
      </c>
      <c r="W271" s="100">
        <v>-5117</v>
      </c>
      <c r="X271" s="100">
        <v>-9888</v>
      </c>
      <c r="Y271" s="100">
        <v>-9194</v>
      </c>
      <c r="Z271" s="100">
        <v>-8275</v>
      </c>
      <c r="AA271" s="100">
        <v>-6541</v>
      </c>
      <c r="AB271" s="100">
        <v>-4473</v>
      </c>
      <c r="AC271" s="100">
        <v>-3945</v>
      </c>
      <c r="AD271" s="100">
        <v>-7306</v>
      </c>
      <c r="AE271" s="100">
        <v>-10131</v>
      </c>
      <c r="AF271" s="100">
        <v>-12874</v>
      </c>
      <c r="AG271" s="100">
        <v>-14966</v>
      </c>
      <c r="AH271" s="100">
        <v>-29539</v>
      </c>
      <c r="AI271" s="100">
        <v>-35872</v>
      </c>
      <c r="AJ271" s="100">
        <v>-8128</v>
      </c>
      <c r="AK271" s="100">
        <v>-35053</v>
      </c>
      <c r="AL271" s="100">
        <v>-39900</v>
      </c>
      <c r="AM271" s="100"/>
      <c r="AN271" s="100">
        <v>-50538</v>
      </c>
      <c r="AO271" s="100">
        <v>-60693</v>
      </c>
    </row>
    <row r="272" spans="1:42">
      <c r="A272" s="99" t="s">
        <v>34</v>
      </c>
      <c r="B272" s="100" t="s">
        <v>214</v>
      </c>
      <c r="C272" s="100" t="s">
        <v>214</v>
      </c>
      <c r="D272" s="100" t="s">
        <v>214</v>
      </c>
      <c r="E272" s="100" t="s">
        <v>214</v>
      </c>
      <c r="F272" s="100" t="s">
        <v>214</v>
      </c>
      <c r="G272" s="100" t="s">
        <v>214</v>
      </c>
      <c r="H272" s="100" t="s">
        <v>214</v>
      </c>
      <c r="I272" s="100" t="s">
        <v>214</v>
      </c>
      <c r="J272" s="100" t="s">
        <v>214</v>
      </c>
      <c r="K272" s="100" t="s">
        <v>214</v>
      </c>
      <c r="L272" s="100" t="s">
        <v>214</v>
      </c>
      <c r="M272" s="100" t="s">
        <v>214</v>
      </c>
      <c r="N272" s="100" t="s">
        <v>214</v>
      </c>
      <c r="O272" s="100" t="s">
        <v>214</v>
      </c>
      <c r="P272" s="100" t="s">
        <v>214</v>
      </c>
      <c r="Q272" s="100" t="s">
        <v>214</v>
      </c>
      <c r="R272" s="100" t="s">
        <v>214</v>
      </c>
      <c r="S272" s="100" t="s">
        <v>214</v>
      </c>
      <c r="T272" s="100" t="s">
        <v>214</v>
      </c>
      <c r="U272" s="100" t="s">
        <v>214</v>
      </c>
      <c r="V272" s="100">
        <v>-1</v>
      </c>
      <c r="W272" s="100">
        <v>-1</v>
      </c>
      <c r="X272" s="100">
        <v>-2</v>
      </c>
      <c r="Y272" s="100">
        <v>-2</v>
      </c>
      <c r="Z272" s="100" t="s">
        <v>214</v>
      </c>
      <c r="AA272" s="100">
        <v>-2460</v>
      </c>
      <c r="AB272" s="100">
        <v>-2972</v>
      </c>
      <c r="AC272" s="100">
        <v>-3425</v>
      </c>
      <c r="AD272" s="100">
        <v>-2661</v>
      </c>
      <c r="AE272" s="100">
        <v>-4759</v>
      </c>
      <c r="AF272" s="100">
        <v>6027</v>
      </c>
      <c r="AG272" s="100">
        <v>349</v>
      </c>
      <c r="AH272" s="100">
        <v>-2431</v>
      </c>
      <c r="AI272" s="100">
        <v>-142</v>
      </c>
      <c r="AJ272" s="100">
        <v>-3537</v>
      </c>
      <c r="AK272" s="100">
        <v>-3048</v>
      </c>
      <c r="AL272" s="100">
        <v>-2568</v>
      </c>
      <c r="AM272" s="100"/>
      <c r="AN272" s="100">
        <v>-991</v>
      </c>
      <c r="AO272" s="100">
        <v>-928</v>
      </c>
    </row>
    <row r="273" spans="1:45" ht="16">
      <c r="A273" s="205" t="s">
        <v>154</v>
      </c>
      <c r="B273" s="209" t="s">
        <v>214</v>
      </c>
      <c r="C273" s="209" t="s">
        <v>214</v>
      </c>
      <c r="D273" s="209" t="s">
        <v>214</v>
      </c>
      <c r="E273" s="209" t="s">
        <v>214</v>
      </c>
      <c r="F273" s="209" t="s">
        <v>214</v>
      </c>
      <c r="G273" s="209" t="s">
        <v>214</v>
      </c>
      <c r="H273" s="209" t="s">
        <v>214</v>
      </c>
      <c r="I273" s="209" t="s">
        <v>214</v>
      </c>
      <c r="J273" s="209" t="s">
        <v>214</v>
      </c>
      <c r="K273" s="209" t="s">
        <v>214</v>
      </c>
      <c r="L273" s="209" t="s">
        <v>214</v>
      </c>
      <c r="M273" s="209" t="s">
        <v>214</v>
      </c>
      <c r="N273" s="209" t="s">
        <v>214</v>
      </c>
      <c r="O273" s="209" t="s">
        <v>214</v>
      </c>
      <c r="P273" s="209" t="s">
        <v>214</v>
      </c>
      <c r="Q273" s="209" t="s">
        <v>214</v>
      </c>
      <c r="R273" s="209" t="s">
        <v>214</v>
      </c>
      <c r="S273" s="209" t="s">
        <v>214</v>
      </c>
      <c r="T273" s="209" t="s">
        <v>214</v>
      </c>
      <c r="U273" s="209" t="s">
        <v>214</v>
      </c>
      <c r="V273" s="209" t="s">
        <v>214</v>
      </c>
      <c r="W273" s="209" t="s">
        <v>214</v>
      </c>
      <c r="X273" s="209" t="s">
        <v>214</v>
      </c>
      <c r="Y273" s="209" t="s">
        <v>214</v>
      </c>
      <c r="Z273" s="209" t="s">
        <v>214</v>
      </c>
      <c r="AA273" s="209" t="s">
        <v>214</v>
      </c>
      <c r="AB273" s="209" t="s">
        <v>214</v>
      </c>
      <c r="AC273" s="209" t="s">
        <v>214</v>
      </c>
      <c r="AD273" s="209" t="s">
        <v>214</v>
      </c>
      <c r="AE273" s="209" t="s">
        <v>214</v>
      </c>
      <c r="AF273" s="209" t="s">
        <v>214</v>
      </c>
      <c r="AG273" s="209" t="s">
        <v>214</v>
      </c>
      <c r="AH273" s="209" t="s">
        <v>214</v>
      </c>
      <c r="AI273" s="209" t="s">
        <v>214</v>
      </c>
      <c r="AJ273" s="209" t="s">
        <v>214</v>
      </c>
      <c r="AK273" s="209" t="s">
        <v>214</v>
      </c>
      <c r="AL273" s="209" t="s">
        <v>214</v>
      </c>
      <c r="AM273" s="209"/>
      <c r="AN273" s="209">
        <v>1875</v>
      </c>
      <c r="AO273" s="209">
        <v>38793</v>
      </c>
    </row>
    <row r="274" spans="1:45">
      <c r="A274" s="11" t="s">
        <v>245</v>
      </c>
      <c r="B274" s="12">
        <v>0</v>
      </c>
      <c r="C274" s="12">
        <v>0</v>
      </c>
      <c r="D274" s="12">
        <v>0</v>
      </c>
      <c r="E274" s="12">
        <v>0</v>
      </c>
      <c r="F274" s="12">
        <v>0</v>
      </c>
      <c r="G274" s="12">
        <v>0</v>
      </c>
      <c r="H274" s="12">
        <v>0</v>
      </c>
      <c r="I274" s="12">
        <v>0</v>
      </c>
      <c r="J274" s="12">
        <v>0</v>
      </c>
      <c r="K274" s="12">
        <v>0</v>
      </c>
      <c r="L274" s="12">
        <v>0</v>
      </c>
      <c r="M274" s="12">
        <v>0</v>
      </c>
      <c r="N274" s="12">
        <v>0</v>
      </c>
      <c r="O274" s="12">
        <v>0</v>
      </c>
      <c r="P274" s="12">
        <v>0</v>
      </c>
      <c r="Q274" s="12">
        <v>0</v>
      </c>
      <c r="R274" s="12">
        <v>0</v>
      </c>
      <c r="S274" s="12">
        <v>0</v>
      </c>
      <c r="T274" s="12">
        <v>0</v>
      </c>
      <c r="U274" s="12">
        <v>0</v>
      </c>
      <c r="V274" s="12">
        <v>0</v>
      </c>
      <c r="W274" s="12">
        <v>0</v>
      </c>
      <c r="X274" s="12">
        <v>0</v>
      </c>
      <c r="Y274" s="12">
        <v>0</v>
      </c>
      <c r="Z274" s="12">
        <v>0</v>
      </c>
      <c r="AA274" s="12">
        <v>0</v>
      </c>
      <c r="AB274" s="12">
        <v>0</v>
      </c>
      <c r="AC274" s="12">
        <v>0</v>
      </c>
      <c r="AD274" s="12">
        <v>0</v>
      </c>
      <c r="AE274" s="64"/>
      <c r="AF274" s="64"/>
      <c r="AG274" s="64"/>
      <c r="AH274" s="64"/>
      <c r="AI274" s="64"/>
      <c r="AJ274" s="87"/>
      <c r="AK274" s="64"/>
    </row>
    <row r="275" spans="1:45">
      <c r="A275" s="6" t="s">
        <v>432</v>
      </c>
      <c r="B275" s="10">
        <v>0</v>
      </c>
      <c r="C275" s="10">
        <v>0</v>
      </c>
      <c r="D275" s="10">
        <v>0</v>
      </c>
      <c r="E275" s="10">
        <v>0</v>
      </c>
      <c r="F275" s="10">
        <v>0</v>
      </c>
      <c r="G275" s="10">
        <v>0</v>
      </c>
      <c r="H275" s="10">
        <v>0</v>
      </c>
      <c r="I275" s="10">
        <v>0</v>
      </c>
      <c r="J275" s="10">
        <v>0</v>
      </c>
      <c r="K275" s="10">
        <v>0</v>
      </c>
      <c r="L275" s="10">
        <v>0</v>
      </c>
      <c r="M275" s="10">
        <v>0</v>
      </c>
      <c r="N275" s="10">
        <v>0</v>
      </c>
      <c r="O275" s="10">
        <v>0</v>
      </c>
      <c r="P275" s="10">
        <v>0</v>
      </c>
      <c r="Q275" s="10">
        <v>0</v>
      </c>
      <c r="R275" s="10">
        <v>0</v>
      </c>
      <c r="S275" s="10">
        <v>0</v>
      </c>
      <c r="T275" s="10">
        <v>0</v>
      </c>
      <c r="U275" s="10">
        <v>0</v>
      </c>
      <c r="V275" s="10">
        <v>0</v>
      </c>
      <c r="W275" s="10">
        <v>0</v>
      </c>
      <c r="X275" s="10">
        <v>0</v>
      </c>
      <c r="Y275" s="10">
        <v>0</v>
      </c>
      <c r="Z275" s="10">
        <v>0</v>
      </c>
      <c r="AA275" s="10">
        <v>0</v>
      </c>
      <c r="AB275" s="10">
        <v>0</v>
      </c>
      <c r="AC275" s="10">
        <v>0</v>
      </c>
      <c r="AD275" s="10">
        <v>0</v>
      </c>
      <c r="AE275" s="64"/>
      <c r="AF275" s="64"/>
      <c r="AG275" s="64"/>
      <c r="AH275" s="64"/>
      <c r="AI275" s="64"/>
      <c r="AJ275" s="87"/>
      <c r="AK275" s="64"/>
    </row>
    <row r="276" spans="1:45" ht="17" thickBot="1">
      <c r="A276" s="205" t="s">
        <v>45</v>
      </c>
      <c r="B276" s="206">
        <v>-15720</v>
      </c>
      <c r="C276" s="206">
        <v>-17476</v>
      </c>
      <c r="D276" s="206">
        <v>-19942</v>
      </c>
      <c r="E276" s="206">
        <v>-28041</v>
      </c>
      <c r="F276" s="206">
        <v>-26099</v>
      </c>
      <c r="G276" s="206">
        <v>-33976</v>
      </c>
      <c r="H276" s="206">
        <v>-31957</v>
      </c>
      <c r="I276" s="206">
        <v>-32698</v>
      </c>
      <c r="J276" s="206">
        <v>-33007</v>
      </c>
      <c r="K276" s="206">
        <v>-36455</v>
      </c>
      <c r="L276" s="206">
        <v>-36967</v>
      </c>
      <c r="M276" s="206">
        <v>-37212</v>
      </c>
      <c r="N276" s="206">
        <v>-36615</v>
      </c>
      <c r="O276" s="206">
        <v>-39356</v>
      </c>
      <c r="P276" s="206">
        <v>-39280</v>
      </c>
      <c r="Q276" s="206">
        <v>-37386</v>
      </c>
      <c r="R276" s="206">
        <v>-37772</v>
      </c>
      <c r="S276" s="206">
        <v>-44455</v>
      </c>
      <c r="T276" s="206">
        <v>-37620</v>
      </c>
      <c r="U276" s="206">
        <v>-49973</v>
      </c>
      <c r="V276" s="206">
        <v>-47194</v>
      </c>
      <c r="W276" s="206">
        <v>-40445</v>
      </c>
      <c r="X276" s="206">
        <v>-42581</v>
      </c>
      <c r="Y276" s="206">
        <v>-47011</v>
      </c>
      <c r="Z276" s="206">
        <v>-47392</v>
      </c>
      <c r="AA276" s="206">
        <v>-54382</v>
      </c>
      <c r="AB276" s="206">
        <v>-58537</v>
      </c>
      <c r="AC276" s="206">
        <v>-65224</v>
      </c>
      <c r="AD276" s="206">
        <v>-68250</v>
      </c>
      <c r="AE276" s="206">
        <v>-82238</v>
      </c>
      <c r="AF276" s="206">
        <v>-86242</v>
      </c>
      <c r="AG276" s="206">
        <v>-92639</v>
      </c>
      <c r="AH276" s="206">
        <v>-82116</v>
      </c>
      <c r="AI276" s="206">
        <v>-88467</v>
      </c>
      <c r="AJ276" s="206">
        <v>-103536</v>
      </c>
      <c r="AK276" s="206">
        <v>-92785</v>
      </c>
      <c r="AL276" s="206">
        <v>-88044</v>
      </c>
      <c r="AM276" s="206"/>
      <c r="AN276" s="206">
        <v>-135818</v>
      </c>
      <c r="AO276" s="206">
        <v>-103646</v>
      </c>
      <c r="AP276" s="106"/>
      <c r="AQ276" s="106"/>
      <c r="AR276" s="106"/>
      <c r="AS276" s="106"/>
    </row>
    <row r="277" spans="1:45" ht="16" thickTop="1">
      <c r="A277" s="96" t="s">
        <v>110</v>
      </c>
      <c r="B277" s="127">
        <v>-14660</v>
      </c>
      <c r="C277" s="127">
        <v>-16362</v>
      </c>
      <c r="D277" s="127">
        <v>-18738</v>
      </c>
      <c r="E277" s="127">
        <v>-26611</v>
      </c>
      <c r="F277" s="127">
        <v>-24453</v>
      </c>
      <c r="G277" s="127">
        <v>-32198</v>
      </c>
      <c r="H277" s="127">
        <v>-29913</v>
      </c>
      <c r="I277" s="127">
        <v>-30189</v>
      </c>
      <c r="J277" s="127">
        <v>-30150</v>
      </c>
      <c r="K277" s="127">
        <v>-33155</v>
      </c>
      <c r="L277" s="127">
        <v>-32585</v>
      </c>
      <c r="M277" s="127">
        <v>-32354</v>
      </c>
      <c r="N277" s="127">
        <v>-31048</v>
      </c>
      <c r="O277" s="127">
        <v>-33553</v>
      </c>
      <c r="P277" s="127">
        <v>-33179</v>
      </c>
      <c r="Q277" s="127">
        <v>-30970</v>
      </c>
      <c r="R277" s="127">
        <v>-31362</v>
      </c>
      <c r="S277" s="127">
        <v>-38023</v>
      </c>
      <c r="T277" s="127">
        <v>-31342</v>
      </c>
      <c r="U277" s="127">
        <v>-43490</v>
      </c>
      <c r="V277" s="127">
        <v>-40142</v>
      </c>
      <c r="W277" s="127">
        <v>-33060</v>
      </c>
      <c r="X277" s="127">
        <v>-34944</v>
      </c>
      <c r="Y277" s="127">
        <v>-39101</v>
      </c>
      <c r="Z277" s="127">
        <v>-38514</v>
      </c>
      <c r="AA277" s="127">
        <v>-44780</v>
      </c>
      <c r="AB277" s="127">
        <v>-47206</v>
      </c>
      <c r="AC277" s="127">
        <v>-54283</v>
      </c>
      <c r="AD277" s="127">
        <v>-56625</v>
      </c>
      <c r="AE277" s="127">
        <v>-69939</v>
      </c>
      <c r="AF277" s="127">
        <v>-73097</v>
      </c>
      <c r="AG277" s="127">
        <v>-78413</v>
      </c>
      <c r="AH277" s="127">
        <v>-67180</v>
      </c>
      <c r="AI277" s="127">
        <v>-73368</v>
      </c>
      <c r="AJ277" s="127">
        <v>-87944</v>
      </c>
      <c r="AK277" s="127">
        <v>-76617</v>
      </c>
      <c r="AL277" s="127">
        <v>-72307</v>
      </c>
      <c r="AM277" s="127"/>
      <c r="AN277" s="127">
        <v>-119805</v>
      </c>
      <c r="AO277" s="127">
        <v>-84453</v>
      </c>
      <c r="AP277" s="106"/>
      <c r="AQ277" s="106"/>
      <c r="AR277" s="106"/>
      <c r="AS277" s="106"/>
    </row>
    <row r="278" spans="1:45">
      <c r="A278" s="96" t="s">
        <v>111</v>
      </c>
      <c r="B278" s="100">
        <v>-1060</v>
      </c>
      <c r="C278" s="100">
        <v>-1114</v>
      </c>
      <c r="D278" s="100">
        <v>-1204</v>
      </c>
      <c r="E278" s="100">
        <v>-1430</v>
      </c>
      <c r="F278" s="100">
        <v>-1646</v>
      </c>
      <c r="G278" s="100">
        <v>-1778</v>
      </c>
      <c r="H278" s="100">
        <v>-2044</v>
      </c>
      <c r="I278" s="100">
        <v>-2509</v>
      </c>
      <c r="J278" s="100">
        <v>-2857</v>
      </c>
      <c r="K278" s="100">
        <v>-3300</v>
      </c>
      <c r="L278" s="100">
        <v>-4382</v>
      </c>
      <c r="M278" s="100">
        <v>-4858</v>
      </c>
      <c r="N278" s="100">
        <v>-5567</v>
      </c>
      <c r="O278" s="100">
        <v>-5804</v>
      </c>
      <c r="P278" s="100">
        <v>-6101</v>
      </c>
      <c r="Q278" s="100">
        <v>-6416</v>
      </c>
      <c r="R278" s="100">
        <v>-6409</v>
      </c>
      <c r="S278" s="100">
        <v>-6432</v>
      </c>
      <c r="T278" s="100">
        <v>-6278</v>
      </c>
      <c r="U278" s="100">
        <v>-6483</v>
      </c>
      <c r="V278" s="100">
        <v>-7052</v>
      </c>
      <c r="W278" s="100">
        <v>-7385</v>
      </c>
      <c r="X278" s="100">
        <v>-7637</v>
      </c>
      <c r="Y278" s="100">
        <v>-7910</v>
      </c>
      <c r="Z278" s="100">
        <v>-8878</v>
      </c>
      <c r="AA278" s="100">
        <v>-9602</v>
      </c>
      <c r="AB278" s="100">
        <v>-11331</v>
      </c>
      <c r="AC278" s="100">
        <v>-10941</v>
      </c>
      <c r="AD278" s="100">
        <v>-11625</v>
      </c>
      <c r="AE278" s="100">
        <v>-12299</v>
      </c>
      <c r="AF278" s="100">
        <v>-13145</v>
      </c>
      <c r="AG278" s="100">
        <v>-14226</v>
      </c>
      <c r="AH278" s="100">
        <v>-14936</v>
      </c>
      <c r="AI278" s="100">
        <v>-15099</v>
      </c>
      <c r="AJ278" s="100">
        <v>-15592</v>
      </c>
      <c r="AK278" s="100">
        <v>-16168</v>
      </c>
      <c r="AL278" s="100">
        <v>-15737</v>
      </c>
      <c r="AM278" s="100"/>
      <c r="AN278" s="100">
        <v>-16013</v>
      </c>
      <c r="AO278" s="100">
        <v>-19193</v>
      </c>
      <c r="AP278" s="106"/>
      <c r="AQ278" s="106"/>
      <c r="AR278" s="106"/>
      <c r="AS278" s="106"/>
    </row>
    <row r="279" spans="1:45" s="106" customFormat="1" ht="12.75">
      <c r="A279" s="99" t="s">
        <v>159</v>
      </c>
      <c r="B279" s="100">
        <v>-12401</v>
      </c>
      <c r="C279" s="100">
        <v>-13095</v>
      </c>
      <c r="D279" s="100">
        <v>-14638</v>
      </c>
      <c r="E279" s="100">
        <v>-16473</v>
      </c>
      <c r="F279" s="100">
        <v>-18203</v>
      </c>
      <c r="G279" s="100">
        <v>-21706</v>
      </c>
      <c r="H279" s="100">
        <v>-23219</v>
      </c>
      <c r="I279" s="100">
        <v>-24648</v>
      </c>
      <c r="J279" s="100">
        <v>-25434</v>
      </c>
      <c r="K279" s="100">
        <v>-27259</v>
      </c>
      <c r="L279" s="100">
        <v>-29037</v>
      </c>
      <c r="M279" s="100">
        <v>-29425</v>
      </c>
      <c r="N279" s="100">
        <v>-28044</v>
      </c>
      <c r="O279" s="100">
        <v>-30402</v>
      </c>
      <c r="P279" s="100">
        <v>-30680</v>
      </c>
      <c r="Q279" s="100">
        <v>-28186</v>
      </c>
      <c r="R279" s="100">
        <v>-28361</v>
      </c>
      <c r="S279" s="100">
        <v>-27961</v>
      </c>
      <c r="T279" s="100">
        <v>-27259</v>
      </c>
      <c r="U279" s="100">
        <v>-27773</v>
      </c>
      <c r="V279" s="100">
        <v>-27820</v>
      </c>
      <c r="W279" s="100">
        <v>-28209</v>
      </c>
      <c r="X279" s="100">
        <v>-30214</v>
      </c>
      <c r="Y279" s="100">
        <v>-30883</v>
      </c>
      <c r="Z279" s="100">
        <v>-33489</v>
      </c>
      <c r="AA279" s="100">
        <v>-39751</v>
      </c>
      <c r="AB279" s="100">
        <v>-42100</v>
      </c>
      <c r="AC279" s="100">
        <v>-47977</v>
      </c>
      <c r="AD279" s="100">
        <v>-49231</v>
      </c>
      <c r="AE279" s="100">
        <v>-49476</v>
      </c>
      <c r="AF279" s="100">
        <v>-53033</v>
      </c>
      <c r="AG279" s="100">
        <v>-56431</v>
      </c>
      <c r="AH279" s="100">
        <v>-62100</v>
      </c>
      <c r="AI279" s="100">
        <v>-64581</v>
      </c>
      <c r="AJ279" s="100">
        <v>-68347</v>
      </c>
      <c r="AK279" s="100">
        <v>-65155</v>
      </c>
      <c r="AL279" s="100">
        <v>-63612</v>
      </c>
      <c r="AM279" s="100"/>
      <c r="AN279" s="100">
        <v>-67883</v>
      </c>
      <c r="AO279" s="100">
        <v>-75059</v>
      </c>
    </row>
    <row r="280" spans="1:45" s="106" customFormat="1" ht="12.75">
      <c r="A280" s="99" t="s">
        <v>41</v>
      </c>
      <c r="B280" s="100">
        <v>-1060</v>
      </c>
      <c r="C280" s="100">
        <v>-1114</v>
      </c>
      <c r="D280" s="100">
        <v>-1204</v>
      </c>
      <c r="E280" s="100">
        <v>-1430</v>
      </c>
      <c r="F280" s="100">
        <v>-1646</v>
      </c>
      <c r="G280" s="100">
        <v>-1778</v>
      </c>
      <c r="H280" s="100">
        <v>-2044</v>
      </c>
      <c r="I280" s="100">
        <v>-2509</v>
      </c>
      <c r="J280" s="100">
        <v>-2857</v>
      </c>
      <c r="K280" s="100">
        <v>-3300</v>
      </c>
      <c r="L280" s="100">
        <v>-4382</v>
      </c>
      <c r="M280" s="100">
        <v>-4858</v>
      </c>
      <c r="N280" s="100">
        <v>-5567</v>
      </c>
      <c r="O280" s="100">
        <v>-5804</v>
      </c>
      <c r="P280" s="100">
        <v>-6101</v>
      </c>
      <c r="Q280" s="100">
        <v>-6416</v>
      </c>
      <c r="R280" s="100">
        <v>-6409</v>
      </c>
      <c r="S280" s="100">
        <v>-6432</v>
      </c>
      <c r="T280" s="100">
        <v>-6278</v>
      </c>
      <c r="U280" s="100">
        <v>-6483</v>
      </c>
      <c r="V280" s="100">
        <v>-7052</v>
      </c>
      <c r="W280" s="100">
        <v>-7385</v>
      </c>
      <c r="X280" s="100">
        <v>-7637</v>
      </c>
      <c r="Y280" s="100">
        <v>-7910</v>
      </c>
      <c r="Z280" s="100">
        <v>-8878</v>
      </c>
      <c r="AA280" s="100">
        <v>-9602</v>
      </c>
      <c r="AB280" s="100">
        <v>-11331</v>
      </c>
      <c r="AC280" s="100">
        <v>-10941</v>
      </c>
      <c r="AD280" s="100">
        <v>-11625</v>
      </c>
      <c r="AE280" s="100">
        <v>-12299</v>
      </c>
      <c r="AF280" s="100">
        <v>-13145</v>
      </c>
      <c r="AG280" s="100">
        <v>-14226</v>
      </c>
      <c r="AH280" s="100">
        <v>-14936</v>
      </c>
      <c r="AI280" s="100">
        <v>-15099</v>
      </c>
      <c r="AJ280" s="100">
        <v>-15592</v>
      </c>
      <c r="AK280" s="100">
        <v>-16168</v>
      </c>
      <c r="AL280" s="100">
        <v>-15737</v>
      </c>
      <c r="AM280" s="100"/>
      <c r="AN280" s="100">
        <v>-16013</v>
      </c>
      <c r="AO280" s="100">
        <v>-19193</v>
      </c>
    </row>
    <row r="281" spans="1:45" s="106" customFormat="1" ht="12.75">
      <c r="A281" s="99" t="s">
        <v>42</v>
      </c>
      <c r="B281" s="100">
        <v>-2259</v>
      </c>
      <c r="C281" s="100">
        <v>-3267</v>
      </c>
      <c r="D281" s="100">
        <v>-4101</v>
      </c>
      <c r="E281" s="100">
        <v>-10138</v>
      </c>
      <c r="F281" s="100">
        <v>-6250</v>
      </c>
      <c r="G281" s="100">
        <v>-10491</v>
      </c>
      <c r="H281" s="100">
        <v>-6694</v>
      </c>
      <c r="I281" s="100">
        <v>-5542</v>
      </c>
      <c r="J281" s="100">
        <v>-4716</v>
      </c>
      <c r="K281" s="100">
        <v>-4021</v>
      </c>
      <c r="L281" s="100">
        <v>-3548</v>
      </c>
      <c r="M281" s="100">
        <v>-2929</v>
      </c>
      <c r="N281" s="100">
        <v>-3004</v>
      </c>
      <c r="O281" s="100">
        <v>-3150</v>
      </c>
      <c r="P281" s="100">
        <v>-2498</v>
      </c>
      <c r="Q281" s="100">
        <v>-2785</v>
      </c>
      <c r="R281" s="100">
        <v>-3001</v>
      </c>
      <c r="S281" s="100">
        <v>-2418</v>
      </c>
      <c r="T281" s="100">
        <v>-3741</v>
      </c>
      <c r="U281" s="100">
        <v>-4711</v>
      </c>
      <c r="V281" s="100">
        <v>-4522</v>
      </c>
      <c r="W281" s="100">
        <v>-3098</v>
      </c>
      <c r="X281" s="100">
        <v>-4580</v>
      </c>
      <c r="Y281" s="100">
        <v>-7194</v>
      </c>
      <c r="Z281" s="100">
        <v>-5024</v>
      </c>
      <c r="AA281" s="100">
        <v>-5029</v>
      </c>
      <c r="AB281" s="100">
        <v>-5106</v>
      </c>
      <c r="AC281" s="100">
        <v>-6146</v>
      </c>
      <c r="AD281" s="100">
        <v>-7283</v>
      </c>
      <c r="AE281" s="100">
        <v>-6763</v>
      </c>
      <c r="AF281" s="100">
        <v>-18285</v>
      </c>
      <c r="AG281" s="100">
        <v>-5292</v>
      </c>
      <c r="AH281" s="100">
        <v>-4883</v>
      </c>
      <c r="AI281" s="100">
        <v>-6383</v>
      </c>
      <c r="AJ281" s="100">
        <v>-6605</v>
      </c>
      <c r="AK281" s="100">
        <v>-8874</v>
      </c>
      <c r="AL281" s="100">
        <v>-7474</v>
      </c>
      <c r="AM281" s="100"/>
      <c r="AN281" s="100">
        <v>-6422</v>
      </c>
      <c r="AO281" s="100">
        <v>-8159</v>
      </c>
    </row>
    <row r="282" spans="1:45" s="106" customFormat="1" ht="12.75">
      <c r="A282" s="99" t="s">
        <v>43</v>
      </c>
      <c r="B282" s="100" t="s">
        <v>214</v>
      </c>
      <c r="C282" s="100" t="s">
        <v>214</v>
      </c>
      <c r="D282" s="100" t="s">
        <v>214</v>
      </c>
      <c r="E282" s="100" t="s">
        <v>214</v>
      </c>
      <c r="F282" s="100" t="s">
        <v>214</v>
      </c>
      <c r="G282" s="100" t="s">
        <v>214</v>
      </c>
      <c r="H282" s="100" t="s">
        <v>214</v>
      </c>
      <c r="I282" s="100" t="s">
        <v>214</v>
      </c>
      <c r="J282" s="100" t="s">
        <v>214</v>
      </c>
      <c r="K282" s="100">
        <v>-1875</v>
      </c>
      <c r="L282" s="100" t="s">
        <v>214</v>
      </c>
      <c r="M282" s="100" t="s">
        <v>214</v>
      </c>
      <c r="N282" s="100" t="s">
        <v>214</v>
      </c>
      <c r="O282" s="100" t="s">
        <v>214</v>
      </c>
      <c r="P282" s="100" t="s">
        <v>214</v>
      </c>
      <c r="Q282" s="100" t="s">
        <v>214</v>
      </c>
      <c r="R282" s="100" t="s">
        <v>214</v>
      </c>
      <c r="S282" s="100" t="s">
        <v>214</v>
      </c>
      <c r="T282" s="100" t="s">
        <v>214</v>
      </c>
      <c r="U282" s="100" t="s">
        <v>214</v>
      </c>
      <c r="V282" s="100">
        <v>-5158</v>
      </c>
      <c r="W282" s="100" t="s">
        <v>214</v>
      </c>
      <c r="X282" s="100" t="s">
        <v>214</v>
      </c>
      <c r="Y282" s="100" t="s">
        <v>214</v>
      </c>
      <c r="Z282" s="100" t="s">
        <v>214</v>
      </c>
      <c r="AA282" s="100" t="s">
        <v>214</v>
      </c>
      <c r="AB282" s="100" t="s">
        <v>214</v>
      </c>
      <c r="AC282" s="100" t="s">
        <v>214</v>
      </c>
      <c r="AD282" s="100" t="s">
        <v>214</v>
      </c>
      <c r="AE282" s="100" t="s">
        <v>214</v>
      </c>
      <c r="AF282" s="100" t="s">
        <v>214</v>
      </c>
      <c r="AG282" s="100" t="s">
        <v>214</v>
      </c>
      <c r="AH282" s="100" t="s">
        <v>214</v>
      </c>
      <c r="AI282" s="100">
        <v>-2404</v>
      </c>
      <c r="AJ282" s="100">
        <v>-12992</v>
      </c>
      <c r="AK282" s="100">
        <v>-2588</v>
      </c>
      <c r="AL282" s="100" t="s">
        <v>214</v>
      </c>
      <c r="AM282" s="100"/>
      <c r="AN282" s="100" t="s">
        <v>214</v>
      </c>
      <c r="AO282" s="100">
        <v>-120</v>
      </c>
    </row>
    <row r="283" spans="1:45" s="106" customFormat="1" ht="12.75">
      <c r="A283" s="99" t="s">
        <v>44</v>
      </c>
      <c r="B283" s="100" t="s">
        <v>214</v>
      </c>
      <c r="C283" s="100" t="s">
        <v>214</v>
      </c>
      <c r="D283" s="100" t="s">
        <v>214</v>
      </c>
      <c r="E283" s="100" t="s">
        <v>214</v>
      </c>
      <c r="F283" s="100" t="s">
        <v>214</v>
      </c>
      <c r="G283" s="100" t="s">
        <v>214</v>
      </c>
      <c r="H283" s="100" t="s">
        <v>214</v>
      </c>
      <c r="I283" s="100" t="s">
        <v>214</v>
      </c>
      <c r="J283" s="100" t="s">
        <v>214</v>
      </c>
      <c r="K283" s="100" t="s">
        <v>214</v>
      </c>
      <c r="L283" s="100" t="s">
        <v>214</v>
      </c>
      <c r="M283" s="100" t="s">
        <v>214</v>
      </c>
      <c r="N283" s="100" t="s">
        <v>214</v>
      </c>
      <c r="O283" s="100" t="s">
        <v>214</v>
      </c>
      <c r="P283" s="100" t="s">
        <v>214</v>
      </c>
      <c r="Q283" s="100" t="s">
        <v>214</v>
      </c>
      <c r="R283" s="100" t="s">
        <v>214</v>
      </c>
      <c r="S283" s="100">
        <v>-7644</v>
      </c>
      <c r="T283" s="100">
        <v>-342</v>
      </c>
      <c r="U283" s="100">
        <v>-11006</v>
      </c>
      <c r="V283" s="100">
        <v>-2642</v>
      </c>
      <c r="W283" s="100">
        <v>-1753</v>
      </c>
      <c r="X283" s="100">
        <v>-150</v>
      </c>
      <c r="Y283" s="100">
        <v>-1024</v>
      </c>
      <c r="Z283" s="100">
        <v>-1</v>
      </c>
      <c r="AA283" s="100" t="s">
        <v>214</v>
      </c>
      <c r="AB283" s="100" t="s">
        <v>214</v>
      </c>
      <c r="AC283" s="100">
        <v>-160</v>
      </c>
      <c r="AD283" s="100">
        <v>-111</v>
      </c>
      <c r="AE283" s="100">
        <v>-13700</v>
      </c>
      <c r="AF283" s="100">
        <v>-1779</v>
      </c>
      <c r="AG283" s="100">
        <v>-16690</v>
      </c>
      <c r="AH283" s="100">
        <v>-197</v>
      </c>
      <c r="AI283" s="100" t="s">
        <v>214</v>
      </c>
      <c r="AJ283" s="100" t="s">
        <v>214</v>
      </c>
      <c r="AK283" s="100" t="s">
        <v>214</v>
      </c>
      <c r="AL283" s="100">
        <v>-1221</v>
      </c>
      <c r="AM283" s="100"/>
      <c r="AN283" s="100">
        <v>-45500</v>
      </c>
      <c r="AO283" s="100">
        <v>-1115</v>
      </c>
    </row>
    <row r="284" spans="1:45">
      <c r="A284" s="13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5" t="s">
        <v>157</v>
      </c>
      <c r="AF284" s="5"/>
      <c r="AG284" s="5"/>
      <c r="AH284" s="5"/>
      <c r="AI284" s="5"/>
    </row>
    <row r="285" spans="1:4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 t="s">
        <v>219</v>
      </c>
      <c r="AF285" s="5"/>
      <c r="AG285" s="5"/>
      <c r="AH285" s="5"/>
      <c r="AI285" s="5"/>
    </row>
    <row r="286" spans="1:45">
      <c r="A286" s="5" t="s">
        <v>103</v>
      </c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 t="s">
        <v>220</v>
      </c>
      <c r="AF286" s="5"/>
      <c r="AG286" s="5"/>
      <c r="AH286" s="5"/>
      <c r="AI286" s="5"/>
    </row>
    <row r="287" spans="1:45">
      <c r="A287" s="5" t="s">
        <v>104</v>
      </c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70" t="s">
        <v>221</v>
      </c>
      <c r="AF287" s="5"/>
      <c r="AG287" s="5"/>
      <c r="AH287" s="5"/>
      <c r="AI287" s="5"/>
    </row>
    <row r="288" spans="1:4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88" t="s">
        <v>162</v>
      </c>
      <c r="AF288" s="5"/>
      <c r="AG288" s="5"/>
      <c r="AH288" s="5"/>
      <c r="AI288" s="5"/>
    </row>
    <row r="289" spans="1:41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 t="s">
        <v>298</v>
      </c>
      <c r="AF289" s="5"/>
      <c r="AG289" s="5"/>
      <c r="AH289" s="5"/>
      <c r="AI289" s="5"/>
    </row>
    <row r="290" spans="1:41">
      <c r="A290" s="5" t="s">
        <v>155</v>
      </c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</row>
    <row r="291" spans="1:41">
      <c r="A291" s="5" t="s">
        <v>156</v>
      </c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</row>
    <row r="292" spans="1:41">
      <c r="A292" s="5" t="s">
        <v>105</v>
      </c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</row>
    <row r="293" spans="1:41">
      <c r="A293" s="152" t="s">
        <v>53</v>
      </c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</row>
    <row r="297" spans="1:41" ht="19">
      <c r="A297" s="37"/>
    </row>
    <row r="298" spans="1:41" ht="19">
      <c r="A298" s="37"/>
    </row>
    <row r="299" spans="1:41">
      <c r="A299" s="41"/>
    </row>
    <row r="300" spans="1:41" ht="19">
      <c r="A300" s="435" t="s">
        <v>49</v>
      </c>
      <c r="B300" s="435"/>
      <c r="C300" s="435"/>
      <c r="D300" s="435"/>
      <c r="E300" s="435"/>
      <c r="F300" s="435"/>
      <c r="G300" s="435"/>
      <c r="H300" s="435"/>
      <c r="I300" s="435"/>
      <c r="J300" s="435"/>
      <c r="K300" s="435"/>
    </row>
    <row r="301" spans="1:41">
      <c r="A301" s="114"/>
      <c r="B301" s="150" t="s">
        <v>309</v>
      </c>
      <c r="C301" s="150" t="s">
        <v>107</v>
      </c>
      <c r="D301" s="150" t="s">
        <v>310</v>
      </c>
      <c r="E301" s="150" t="s">
        <v>170</v>
      </c>
      <c r="F301" s="150" t="s">
        <v>252</v>
      </c>
      <c r="G301" s="150" t="s">
        <v>253</v>
      </c>
      <c r="H301" s="150" t="s">
        <v>254</v>
      </c>
      <c r="I301" s="150" t="s">
        <v>255</v>
      </c>
      <c r="J301" s="150" t="s">
        <v>256</v>
      </c>
      <c r="K301" s="150" t="s">
        <v>257</v>
      </c>
      <c r="L301" s="150" t="s">
        <v>258</v>
      </c>
      <c r="M301" s="150" t="s">
        <v>108</v>
      </c>
      <c r="N301" s="150" t="s">
        <v>259</v>
      </c>
      <c r="O301" s="150" t="s">
        <v>260</v>
      </c>
      <c r="P301" s="150" t="s">
        <v>261</v>
      </c>
      <c r="Q301" s="150" t="s">
        <v>242</v>
      </c>
      <c r="R301" s="150" t="s">
        <v>130</v>
      </c>
      <c r="S301" s="150" t="s">
        <v>131</v>
      </c>
      <c r="T301" s="150" t="s">
        <v>132</v>
      </c>
      <c r="U301" s="150" t="s">
        <v>133</v>
      </c>
      <c r="V301" s="150" t="s">
        <v>134</v>
      </c>
      <c r="W301" s="150" t="s">
        <v>135</v>
      </c>
      <c r="X301" s="150" t="s">
        <v>243</v>
      </c>
      <c r="Y301" s="150" t="s">
        <v>136</v>
      </c>
      <c r="Z301" s="150" t="s">
        <v>137</v>
      </c>
      <c r="AA301" s="150" t="s">
        <v>138</v>
      </c>
      <c r="AB301" s="150" t="s">
        <v>294</v>
      </c>
      <c r="AC301" s="150" t="s">
        <v>423</v>
      </c>
      <c r="AD301" s="150" t="s">
        <v>244</v>
      </c>
      <c r="AE301" s="150" t="s">
        <v>306</v>
      </c>
      <c r="AF301" s="150" t="s">
        <v>307</v>
      </c>
      <c r="AG301" s="150" t="s">
        <v>308</v>
      </c>
      <c r="AH301" s="150">
        <v>2010</v>
      </c>
      <c r="AI301" s="150" t="s">
        <v>275</v>
      </c>
      <c r="AJ301" s="150" t="s">
        <v>276</v>
      </c>
      <c r="AK301" s="150" t="s">
        <v>277</v>
      </c>
      <c r="AL301" s="150" t="s">
        <v>278</v>
      </c>
      <c r="AM301" s="150"/>
      <c r="AN301" s="150" t="s">
        <v>279</v>
      </c>
      <c r="AO301" s="151" t="s">
        <v>280</v>
      </c>
    </row>
    <row r="302" spans="1:41">
      <c r="A302" s="132" t="s">
        <v>271</v>
      </c>
      <c r="B302" s="100">
        <v>776602</v>
      </c>
      <c r="C302" s="100">
        <v>829467</v>
      </c>
      <c r="D302" s="100">
        <v>909041</v>
      </c>
      <c r="E302" s="100">
        <v>994828</v>
      </c>
      <c r="F302" s="100">
        <v>1137315</v>
      </c>
      <c r="G302" s="100">
        <v>1371660</v>
      </c>
      <c r="H302" s="100">
        <v>1564586</v>
      </c>
      <c r="I302" s="100">
        <v>1817423</v>
      </c>
      <c r="J302" s="100">
        <v>2120501</v>
      </c>
      <c r="K302" s="100">
        <v>2345956</v>
      </c>
      <c r="L302" s="100">
        <v>2601104</v>
      </c>
      <c r="M302" s="100">
        <v>2867800</v>
      </c>
      <c r="N302" s="100">
        <v>3206290</v>
      </c>
      <c r="O302" s="100">
        <v>3598178</v>
      </c>
      <c r="P302" s="100">
        <v>4001787</v>
      </c>
      <c r="Q302" s="100">
        <v>4351044</v>
      </c>
      <c r="R302" s="100">
        <v>4643307</v>
      </c>
      <c r="S302" s="100">
        <v>4920586</v>
      </c>
      <c r="T302" s="100">
        <v>5181465</v>
      </c>
      <c r="U302" s="100">
        <v>5369206</v>
      </c>
      <c r="V302" s="100">
        <v>5478189</v>
      </c>
      <c r="W302" s="100">
        <v>5605523</v>
      </c>
      <c r="X302" s="100">
        <v>5628700</v>
      </c>
      <c r="Y302" s="100">
        <v>5769881</v>
      </c>
      <c r="Z302" s="100">
        <v>6198401</v>
      </c>
      <c r="AA302" s="100">
        <v>6760014</v>
      </c>
      <c r="AB302" s="100">
        <v>7354657</v>
      </c>
      <c r="AC302" s="100">
        <v>7905300</v>
      </c>
      <c r="AD302" s="100">
        <v>8451350</v>
      </c>
      <c r="AE302" s="100">
        <v>8950744</v>
      </c>
      <c r="AF302" s="100">
        <v>9986082</v>
      </c>
      <c r="AG302" s="100">
        <v>11875851</v>
      </c>
      <c r="AH302" s="100">
        <v>13528807</v>
      </c>
      <c r="AI302" s="100">
        <v>14764222</v>
      </c>
      <c r="AJ302" s="100">
        <v>16050921</v>
      </c>
      <c r="AK302" s="100">
        <v>16719434</v>
      </c>
      <c r="AL302" s="100">
        <v>17794483</v>
      </c>
      <c r="AM302" s="100"/>
      <c r="AN302" s="100">
        <v>18627577</v>
      </c>
      <c r="AO302" s="110">
        <v>22413109</v>
      </c>
    </row>
    <row r="303" spans="1:41">
      <c r="A303" s="132" t="s">
        <v>46</v>
      </c>
      <c r="B303" s="100">
        <v>169476</v>
      </c>
      <c r="C303" s="100">
        <v>189161</v>
      </c>
      <c r="D303" s="100">
        <v>197118</v>
      </c>
      <c r="E303" s="100">
        <v>205418</v>
      </c>
      <c r="F303" s="100">
        <v>212740</v>
      </c>
      <c r="G303" s="100">
        <v>234392</v>
      </c>
      <c r="H303" s="100">
        <v>257611</v>
      </c>
      <c r="I303" s="100">
        <v>310163</v>
      </c>
      <c r="J303" s="100">
        <v>379878</v>
      </c>
      <c r="K303" s="100">
        <v>456203</v>
      </c>
      <c r="L303" s="100">
        <v>549487</v>
      </c>
      <c r="M303" s="100">
        <v>677084</v>
      </c>
      <c r="N303" s="100">
        <v>794733</v>
      </c>
      <c r="O303" s="100">
        <v>909179</v>
      </c>
      <c r="P303" s="100">
        <v>1002050</v>
      </c>
      <c r="Q303" s="100">
        <v>1102647</v>
      </c>
      <c r="R303" s="100">
        <v>1210242</v>
      </c>
      <c r="S303" s="100">
        <v>1316208</v>
      </c>
      <c r="T303" s="100">
        <v>1447392</v>
      </c>
      <c r="U303" s="100">
        <v>1596862</v>
      </c>
      <c r="V303" s="100">
        <v>1757090</v>
      </c>
      <c r="W303" s="100">
        <v>1973160</v>
      </c>
      <c r="X303" s="100">
        <v>2218896</v>
      </c>
      <c r="Y303" s="100">
        <v>2450266</v>
      </c>
      <c r="Z303" s="100">
        <v>2657974</v>
      </c>
      <c r="AA303" s="100">
        <v>2846570</v>
      </c>
      <c r="AB303" s="100">
        <v>3059113</v>
      </c>
      <c r="AC303" s="100">
        <v>3313088</v>
      </c>
      <c r="AD303" s="100">
        <v>3622378</v>
      </c>
      <c r="AE303" s="100">
        <v>3915615</v>
      </c>
      <c r="AF303" s="100">
        <v>4183032</v>
      </c>
      <c r="AG303" s="100">
        <v>4331144</v>
      </c>
      <c r="AH303" s="100">
        <v>4509926</v>
      </c>
      <c r="AI303" s="100">
        <v>4636035</v>
      </c>
      <c r="AJ303" s="100">
        <v>4769790</v>
      </c>
      <c r="AK303" s="100">
        <v>4736721</v>
      </c>
      <c r="AL303" s="100">
        <v>5014605</v>
      </c>
      <c r="AM303" s="100"/>
      <c r="AN303" s="100">
        <v>5121246</v>
      </c>
      <c r="AO303" s="110">
        <v>5778414</v>
      </c>
    </row>
    <row r="304" spans="1:41">
      <c r="A304" s="98" t="s">
        <v>47</v>
      </c>
      <c r="B304" s="100">
        <v>607126</v>
      </c>
      <c r="C304" s="100">
        <v>640306</v>
      </c>
      <c r="D304" s="100">
        <v>711923</v>
      </c>
      <c r="E304" s="100">
        <v>789410</v>
      </c>
      <c r="F304" s="100">
        <v>924575</v>
      </c>
      <c r="G304" s="100">
        <v>1137268</v>
      </c>
      <c r="H304" s="100">
        <v>1306975</v>
      </c>
      <c r="I304" s="100">
        <v>1507260</v>
      </c>
      <c r="J304" s="100">
        <v>1740623</v>
      </c>
      <c r="K304" s="100">
        <v>1889753</v>
      </c>
      <c r="L304" s="100">
        <v>2051616</v>
      </c>
      <c r="M304" s="100">
        <v>2190716</v>
      </c>
      <c r="N304" s="100">
        <v>2411558</v>
      </c>
      <c r="O304" s="100">
        <v>2688999</v>
      </c>
      <c r="P304" s="100">
        <v>2999737</v>
      </c>
      <c r="Q304" s="100">
        <v>3248396</v>
      </c>
      <c r="R304" s="100">
        <v>3433065</v>
      </c>
      <c r="S304" s="100">
        <v>3604378</v>
      </c>
      <c r="T304" s="100">
        <v>3734073</v>
      </c>
      <c r="U304" s="100">
        <v>3772344</v>
      </c>
      <c r="V304" s="100">
        <v>3721099</v>
      </c>
      <c r="W304" s="100">
        <v>3632363</v>
      </c>
      <c r="X304" s="100">
        <v>3409804</v>
      </c>
      <c r="Y304" s="100">
        <v>3319615</v>
      </c>
      <c r="Z304" s="100">
        <v>3540427</v>
      </c>
      <c r="AA304" s="100">
        <v>3913443</v>
      </c>
      <c r="AB304" s="100">
        <v>4295544</v>
      </c>
      <c r="AC304" s="100">
        <v>4592212</v>
      </c>
      <c r="AD304" s="100">
        <v>4828972</v>
      </c>
      <c r="AE304" s="100">
        <v>5035129</v>
      </c>
      <c r="AF304" s="100">
        <v>5803050</v>
      </c>
      <c r="AG304" s="100">
        <v>7544707</v>
      </c>
      <c r="AH304" s="100">
        <v>9018882</v>
      </c>
      <c r="AI304" s="100">
        <v>10128187</v>
      </c>
      <c r="AJ304" s="100">
        <v>11281131</v>
      </c>
      <c r="AK304" s="100">
        <v>11982713</v>
      </c>
      <c r="AL304" s="100">
        <v>12779877</v>
      </c>
      <c r="AM304" s="100"/>
      <c r="AN304" s="100">
        <v>13506331</v>
      </c>
      <c r="AO304" s="110">
        <v>16634696</v>
      </c>
    </row>
    <row r="305" spans="1:41">
      <c r="A305" s="98" t="s">
        <v>48</v>
      </c>
      <c r="B305" s="100">
        <v>115480</v>
      </c>
      <c r="C305" s="100">
        <v>115594</v>
      </c>
      <c r="D305" s="100">
        <v>120846</v>
      </c>
      <c r="E305" s="100">
        <v>124466</v>
      </c>
      <c r="F305" s="100">
        <v>134497</v>
      </c>
      <c r="G305" s="100">
        <v>155527</v>
      </c>
      <c r="H305" s="100">
        <v>155122</v>
      </c>
      <c r="I305" s="100">
        <v>169806</v>
      </c>
      <c r="J305" s="100">
        <v>190855</v>
      </c>
      <c r="K305" s="100">
        <v>212040</v>
      </c>
      <c r="L305" s="100">
        <v>229218</v>
      </c>
      <c r="M305" s="100">
        <v>220088</v>
      </c>
      <c r="N305" s="100">
        <v>234410</v>
      </c>
      <c r="O305" s="100">
        <v>258591</v>
      </c>
      <c r="P305" s="100">
        <v>296397</v>
      </c>
      <c r="Q305" s="100">
        <v>325653</v>
      </c>
      <c r="R305" s="100">
        <v>355150</v>
      </c>
      <c r="S305" s="100">
        <v>374114</v>
      </c>
      <c r="T305" s="100">
        <v>390924</v>
      </c>
      <c r="U305" s="100">
        <v>424518</v>
      </c>
      <c r="V305" s="100">
        <v>458182</v>
      </c>
      <c r="W305" s="100">
        <v>496644</v>
      </c>
      <c r="X305" s="100">
        <v>511413</v>
      </c>
      <c r="Y305" s="100">
        <v>534135</v>
      </c>
      <c r="Z305" s="100">
        <v>604191</v>
      </c>
      <c r="AA305" s="100">
        <v>656116</v>
      </c>
      <c r="AB305" s="100">
        <v>700341</v>
      </c>
      <c r="AC305" s="100">
        <v>736360</v>
      </c>
      <c r="AD305" s="100">
        <v>768924</v>
      </c>
      <c r="AE305" s="100">
        <v>779632</v>
      </c>
      <c r="AF305" s="100">
        <v>491127</v>
      </c>
      <c r="AG305" s="100">
        <v>769160</v>
      </c>
      <c r="AH305" s="100">
        <v>811669</v>
      </c>
      <c r="AI305" s="100">
        <v>1664660</v>
      </c>
      <c r="AJ305" s="100">
        <v>1645285</v>
      </c>
      <c r="AK305" s="100">
        <v>2072283</v>
      </c>
      <c r="AL305" s="100">
        <v>2451743</v>
      </c>
      <c r="AM305" s="100"/>
      <c r="AN305" s="100" t="s">
        <v>338</v>
      </c>
      <c r="AO305" s="110" t="s">
        <v>338</v>
      </c>
    </row>
    <row r="306" spans="1:41">
      <c r="A306" s="98" t="s">
        <v>366</v>
      </c>
      <c r="B306" s="100">
        <v>491646</v>
      </c>
      <c r="C306" s="100">
        <v>524712</v>
      </c>
      <c r="D306" s="100">
        <v>591077</v>
      </c>
      <c r="E306" s="100">
        <v>664944</v>
      </c>
      <c r="F306" s="100">
        <v>790078</v>
      </c>
      <c r="G306" s="100">
        <v>981741</v>
      </c>
      <c r="H306" s="100">
        <v>1151853</v>
      </c>
      <c r="I306" s="100">
        <v>1337454</v>
      </c>
      <c r="J306" s="100">
        <v>1549767</v>
      </c>
      <c r="K306" s="100">
        <v>1677713</v>
      </c>
      <c r="L306" s="100">
        <v>1822398</v>
      </c>
      <c r="M306" s="100">
        <v>1970628</v>
      </c>
      <c r="N306" s="100">
        <v>2177147</v>
      </c>
      <c r="O306" s="100">
        <v>2430408</v>
      </c>
      <c r="P306" s="100">
        <v>2703341</v>
      </c>
      <c r="Q306" s="100">
        <v>2922744</v>
      </c>
      <c r="R306" s="100">
        <v>3077915</v>
      </c>
      <c r="S306" s="100">
        <v>3230264</v>
      </c>
      <c r="T306" s="100">
        <v>3343149</v>
      </c>
      <c r="U306" s="100">
        <v>3347826</v>
      </c>
      <c r="V306" s="100">
        <v>3262917</v>
      </c>
      <c r="W306" s="100">
        <v>3135719</v>
      </c>
      <c r="X306" s="100">
        <v>2898391</v>
      </c>
      <c r="Y306" s="100">
        <v>2785480</v>
      </c>
      <c r="Z306" s="100">
        <v>2936235</v>
      </c>
      <c r="AA306" s="100">
        <v>3257327</v>
      </c>
      <c r="AB306" s="100">
        <v>3595203</v>
      </c>
      <c r="AC306" s="100">
        <v>3855852</v>
      </c>
      <c r="AD306" s="100">
        <v>4060048</v>
      </c>
      <c r="AE306" s="100">
        <v>4255497</v>
      </c>
      <c r="AF306" s="100">
        <v>5311923</v>
      </c>
      <c r="AG306" s="100">
        <v>6775547</v>
      </c>
      <c r="AH306" s="100">
        <v>8207213</v>
      </c>
      <c r="AI306" s="100">
        <v>8463527</v>
      </c>
      <c r="AJ306" s="100">
        <v>9635846</v>
      </c>
      <c r="AK306" s="100">
        <v>9910430</v>
      </c>
      <c r="AL306" s="100">
        <v>10328134</v>
      </c>
      <c r="AM306" s="100"/>
      <c r="AN306" s="100" t="s">
        <v>338</v>
      </c>
      <c r="AO306" s="110" t="s">
        <v>338</v>
      </c>
    </row>
    <row r="307" spans="1:41">
      <c r="B307" s="38"/>
      <c r="C307" s="38"/>
      <c r="D307" s="38"/>
      <c r="E307" s="38"/>
      <c r="F307" s="38"/>
      <c r="G307" s="38"/>
      <c r="H307" s="38"/>
      <c r="I307" s="38"/>
      <c r="J307" s="38"/>
      <c r="K307" s="38"/>
      <c r="L307" s="38"/>
      <c r="M307" s="38"/>
      <c r="N307" s="38"/>
      <c r="O307" s="38"/>
      <c r="P307" s="38"/>
      <c r="Q307" s="38"/>
      <c r="R307" s="38"/>
      <c r="S307" s="38"/>
      <c r="T307" s="38"/>
      <c r="U307" s="38"/>
      <c r="V307" s="38"/>
      <c r="W307" s="38"/>
      <c r="X307" s="39"/>
      <c r="Y307" s="39"/>
      <c r="Z307" s="39"/>
      <c r="AA307" s="39"/>
      <c r="AB307" s="39"/>
      <c r="AC307" s="39"/>
      <c r="AD307" s="40"/>
    </row>
    <row r="308" spans="1:41" ht="19">
      <c r="A308" s="57"/>
      <c r="B308" s="38"/>
      <c r="C308" s="38"/>
      <c r="D308" s="38"/>
      <c r="E308" s="38"/>
      <c r="F308" s="38"/>
      <c r="G308" s="38"/>
      <c r="H308" s="38"/>
      <c r="I308" s="38"/>
      <c r="J308" s="38"/>
      <c r="K308" s="38"/>
      <c r="L308" s="38"/>
      <c r="M308" s="38"/>
      <c r="N308" s="38"/>
      <c r="O308" s="38"/>
      <c r="P308" s="38"/>
      <c r="Q308" s="38"/>
      <c r="R308" s="38"/>
      <c r="S308" s="38"/>
      <c r="T308" s="38"/>
      <c r="U308" s="38"/>
      <c r="V308" s="38"/>
      <c r="W308" s="38"/>
      <c r="X308" s="39"/>
      <c r="Y308" s="39"/>
      <c r="Z308" s="39"/>
      <c r="AA308" s="39"/>
      <c r="AB308" s="39"/>
      <c r="AC308" s="39"/>
      <c r="AD308" s="40"/>
    </row>
    <row r="309" spans="1:41">
      <c r="A309" s="2" t="s">
        <v>421</v>
      </c>
      <c r="B309" s="134">
        <v>-2.6</v>
      </c>
      <c r="C309" s="134">
        <v>-1.6</v>
      </c>
      <c r="D309" s="134">
        <v>-2.6</v>
      </c>
      <c r="E309" s="134">
        <v>-2.5</v>
      </c>
      <c r="F309" s="134">
        <v>-3.9</v>
      </c>
      <c r="G309" s="134">
        <v>-5.9</v>
      </c>
      <c r="H309" s="134">
        <v>-4.7</v>
      </c>
      <c r="I309" s="134">
        <v>-5</v>
      </c>
      <c r="J309" s="134">
        <v>-4.9000000000000004</v>
      </c>
      <c r="K309" s="134">
        <v>-3.1</v>
      </c>
      <c r="L309" s="134">
        <v>-3</v>
      </c>
      <c r="M309" s="134">
        <v>-2.7</v>
      </c>
      <c r="N309" s="134">
        <v>-3.7</v>
      </c>
      <c r="O309" s="134">
        <v>-4.4000000000000004</v>
      </c>
      <c r="P309" s="134">
        <v>-4.5</v>
      </c>
      <c r="Q309" s="134">
        <v>-3.8</v>
      </c>
      <c r="R309" s="134">
        <v>-2.8</v>
      </c>
      <c r="S309" s="134">
        <v>-2.2000000000000002</v>
      </c>
      <c r="T309" s="134">
        <v>-1.3</v>
      </c>
      <c r="U309" s="134">
        <v>-0.3</v>
      </c>
      <c r="V309" s="134">
        <v>0.8</v>
      </c>
      <c r="W309" s="134">
        <v>1.3</v>
      </c>
      <c r="X309" s="134">
        <v>2.2999999999999998</v>
      </c>
      <c r="Y309" s="134">
        <v>1.2</v>
      </c>
      <c r="Z309" s="134">
        <v>-1.5</v>
      </c>
      <c r="AA309" s="134">
        <v>-3.3</v>
      </c>
      <c r="AB309" s="134">
        <v>-3.4</v>
      </c>
      <c r="AC309" s="134">
        <v>-2.5</v>
      </c>
      <c r="AD309" s="134">
        <v>-1.8</v>
      </c>
      <c r="AE309" s="134">
        <v>-1.1000000000000001</v>
      </c>
      <c r="AF309" s="134">
        <v>-3.1</v>
      </c>
      <c r="AG309" s="134">
        <v>-9.8000000000000007</v>
      </c>
      <c r="AH309" s="134">
        <v>-8.6999999999999993</v>
      </c>
      <c r="AI309" s="134">
        <v>-8.5</v>
      </c>
      <c r="AJ309" s="134">
        <v>-6.8</v>
      </c>
      <c r="AK309" s="134">
        <v>-4.0999999999999996</v>
      </c>
      <c r="AL309" s="134">
        <v>-2.8</v>
      </c>
      <c r="AM309" s="134"/>
      <c r="AN309" s="134">
        <v>-3.2</v>
      </c>
      <c r="AO309" s="135">
        <v>-2.5</v>
      </c>
    </row>
    <row r="310" spans="1:41">
      <c r="B310" s="40"/>
      <c r="C310" s="40"/>
      <c r="D310" s="40"/>
      <c r="E310" s="40"/>
      <c r="F310" s="40"/>
      <c r="G310" s="40"/>
      <c r="H310" s="40"/>
      <c r="I310" s="40"/>
      <c r="J310" s="40"/>
      <c r="K310" s="40"/>
      <c r="L310" s="40"/>
      <c r="M310" s="40"/>
      <c r="N310" s="40"/>
      <c r="O310" s="40"/>
      <c r="P310" s="40"/>
      <c r="Q310" s="40"/>
      <c r="R310" s="40"/>
      <c r="S310" s="40"/>
      <c r="T310" s="40"/>
      <c r="U310" s="40"/>
      <c r="V310" s="40"/>
      <c r="W310" s="40"/>
      <c r="X310" s="40"/>
      <c r="Y310" s="40"/>
      <c r="Z310" s="40"/>
      <c r="AA310" s="40"/>
      <c r="AB310" s="40"/>
      <c r="AC310" s="40"/>
      <c r="AD310" s="40"/>
      <c r="AE310" s="64"/>
      <c r="AF310" s="64"/>
      <c r="AG310" s="64"/>
      <c r="AH310" s="64"/>
      <c r="AI310" s="64"/>
    </row>
    <row r="311" spans="1:41" ht="19">
      <c r="A311" s="136" t="s">
        <v>0</v>
      </c>
      <c r="AE311" s="3"/>
      <c r="AF311" s="3"/>
      <c r="AG311" s="3"/>
      <c r="AH311" s="3"/>
    </row>
    <row r="312" spans="1:41">
      <c r="AE312" s="32"/>
      <c r="AF312" s="32"/>
      <c r="AG312" s="3"/>
      <c r="AH312" s="3"/>
    </row>
    <row r="313" spans="1:41" ht="18">
      <c r="A313" s="108" t="s">
        <v>79</v>
      </c>
      <c r="B313" s="108"/>
      <c r="C313" s="108"/>
      <c r="D313" s="108"/>
      <c r="E313" s="108"/>
      <c r="F313" s="108"/>
      <c r="G313" s="108"/>
      <c r="H313" s="108"/>
      <c r="I313" s="108"/>
      <c r="J313" s="108"/>
      <c r="K313" s="108"/>
      <c r="L313" s="31"/>
      <c r="M313" s="31"/>
      <c r="N313" s="31"/>
      <c r="O313" s="31"/>
      <c r="P313" s="31"/>
      <c r="Q313" s="31"/>
      <c r="R313" s="31"/>
      <c r="S313" s="31"/>
      <c r="T313" s="31"/>
      <c r="U313" s="31"/>
      <c r="V313" s="31"/>
      <c r="W313" s="31"/>
      <c r="X313" s="31"/>
      <c r="Y313" s="31"/>
      <c r="Z313" s="31"/>
      <c r="AA313" s="31"/>
      <c r="AB313" s="31"/>
      <c r="AC313" s="31"/>
      <c r="AD313" s="31"/>
      <c r="AE313" s="75"/>
      <c r="AF313" s="75"/>
      <c r="AG313" s="3"/>
      <c r="AH313" s="3"/>
    </row>
    <row r="314" spans="1:41" ht="18">
      <c r="A314" s="109"/>
      <c r="B314" s="109"/>
      <c r="C314" s="109"/>
      <c r="D314" s="109"/>
      <c r="E314" s="109"/>
      <c r="F314" s="109"/>
      <c r="G314" s="109"/>
      <c r="H314" s="109"/>
      <c r="I314" s="109"/>
      <c r="J314" s="109"/>
      <c r="K314" s="133"/>
      <c r="L314" s="46"/>
      <c r="M314" s="46"/>
      <c r="N314" s="46"/>
      <c r="O314" s="46"/>
      <c r="P314" s="46"/>
      <c r="Q314" s="46"/>
      <c r="R314" s="46"/>
      <c r="S314" s="46"/>
      <c r="T314" s="46"/>
      <c r="U314" s="46"/>
      <c r="V314" s="46"/>
      <c r="W314" s="46"/>
      <c r="X314" s="46"/>
      <c r="Y314" s="46"/>
      <c r="Z314" s="46"/>
      <c r="AA314" s="46"/>
      <c r="AB314" s="46"/>
      <c r="AC314" s="46"/>
      <c r="AD314" s="46"/>
      <c r="AE314" s="94"/>
      <c r="AF314" s="94"/>
      <c r="AG314" s="3"/>
      <c r="AH314" s="3"/>
    </row>
    <row r="315" spans="1:41">
      <c r="A315" s="427" t="s">
        <v>266</v>
      </c>
      <c r="B315" s="74"/>
      <c r="C315" s="74"/>
      <c r="D315" s="74"/>
      <c r="E315" s="74"/>
      <c r="F315" s="74"/>
      <c r="G315" s="74"/>
      <c r="H315" s="74"/>
      <c r="I315" s="74"/>
      <c r="J315" s="74"/>
      <c r="K315" s="74"/>
      <c r="L315" s="74"/>
      <c r="M315" s="74"/>
      <c r="N315" s="74"/>
      <c r="O315" s="74"/>
      <c r="P315" s="74"/>
      <c r="Q315" s="74"/>
      <c r="R315" s="74"/>
      <c r="S315" s="74"/>
      <c r="T315" s="74"/>
      <c r="U315" s="74"/>
      <c r="V315" s="74"/>
      <c r="W315" s="74"/>
      <c r="X315" s="74"/>
      <c r="Y315" s="74"/>
      <c r="Z315" s="74"/>
      <c r="AA315" s="74"/>
      <c r="AB315" s="74"/>
      <c r="AC315" s="74"/>
      <c r="AD315" s="74"/>
      <c r="AE315" s="89"/>
      <c r="AF315" s="89"/>
      <c r="AG315"/>
      <c r="AH315"/>
    </row>
    <row r="316" spans="1:41">
      <c r="A316" s="428"/>
      <c r="B316" s="150" t="s">
        <v>309</v>
      </c>
      <c r="C316" s="150" t="s">
        <v>107</v>
      </c>
      <c r="D316" s="150" t="s">
        <v>310</v>
      </c>
      <c r="E316" s="150" t="s">
        <v>170</v>
      </c>
      <c r="F316" s="150" t="s">
        <v>252</v>
      </c>
      <c r="G316" s="150" t="s">
        <v>253</v>
      </c>
      <c r="H316" s="150" t="s">
        <v>254</v>
      </c>
      <c r="I316" s="150" t="s">
        <v>255</v>
      </c>
      <c r="J316" s="150" t="s">
        <v>256</v>
      </c>
      <c r="K316" s="150" t="s">
        <v>257</v>
      </c>
      <c r="L316" s="150" t="s">
        <v>258</v>
      </c>
      <c r="M316" s="150" t="s">
        <v>108</v>
      </c>
      <c r="N316" s="150" t="s">
        <v>259</v>
      </c>
      <c r="O316" s="150" t="s">
        <v>260</v>
      </c>
      <c r="P316" s="150" t="s">
        <v>261</v>
      </c>
      <c r="Q316" s="150" t="s">
        <v>242</v>
      </c>
      <c r="R316" s="150" t="s">
        <v>130</v>
      </c>
      <c r="S316" s="150" t="s">
        <v>131</v>
      </c>
      <c r="T316" s="150" t="s">
        <v>132</v>
      </c>
      <c r="U316" s="150" t="s">
        <v>133</v>
      </c>
      <c r="V316" s="150" t="s">
        <v>134</v>
      </c>
      <c r="W316" s="150" t="s">
        <v>135</v>
      </c>
      <c r="X316" s="150" t="s">
        <v>243</v>
      </c>
      <c r="Y316" s="150" t="s">
        <v>136</v>
      </c>
      <c r="Z316" s="150" t="s">
        <v>137</v>
      </c>
      <c r="AA316" s="150" t="s">
        <v>138</v>
      </c>
      <c r="AB316" s="150" t="s">
        <v>294</v>
      </c>
      <c r="AC316" s="150" t="s">
        <v>423</v>
      </c>
      <c r="AD316" s="150" t="s">
        <v>244</v>
      </c>
      <c r="AE316" s="150" t="s">
        <v>306</v>
      </c>
      <c r="AF316" s="150" t="s">
        <v>307</v>
      </c>
      <c r="AG316" s="150" t="s">
        <v>308</v>
      </c>
      <c r="AH316" s="150">
        <v>2010</v>
      </c>
      <c r="AI316" s="150" t="s">
        <v>275</v>
      </c>
      <c r="AJ316" s="150" t="s">
        <v>276</v>
      </c>
      <c r="AK316" s="150" t="s">
        <v>277</v>
      </c>
      <c r="AL316" s="150" t="s">
        <v>278</v>
      </c>
      <c r="AM316" s="150"/>
      <c r="AN316" s="150" t="s">
        <v>279</v>
      </c>
      <c r="AO316" s="151" t="s">
        <v>280</v>
      </c>
    </row>
    <row r="317" spans="1:41">
      <c r="A317" s="47"/>
      <c r="B317" s="32"/>
      <c r="C317" s="32"/>
      <c r="D317" s="32"/>
      <c r="E317" s="32"/>
      <c r="F317" s="32"/>
      <c r="G317" s="32"/>
      <c r="H317" s="32"/>
      <c r="I317" s="32"/>
      <c r="J317" s="32"/>
      <c r="K317" s="32"/>
      <c r="L317" s="32"/>
      <c r="M317" s="32"/>
      <c r="N317" s="32"/>
      <c r="O317" s="32"/>
      <c r="P317" s="32"/>
      <c r="Q317" s="32"/>
      <c r="R317" s="32"/>
      <c r="S317" s="32"/>
      <c r="T317" s="32"/>
      <c r="U317" s="32"/>
      <c r="V317" s="32"/>
      <c r="W317" s="32"/>
      <c r="X317" s="32"/>
      <c r="Y317" s="32"/>
      <c r="Z317" s="32"/>
      <c r="AA317" s="32"/>
      <c r="AB317" s="32"/>
      <c r="AC317" s="32"/>
      <c r="AD317" s="32"/>
      <c r="AE317" s="32"/>
      <c r="AF317" s="90"/>
      <c r="AG317" s="90"/>
      <c r="AH317" s="90"/>
      <c r="AI317"/>
      <c r="AJ317"/>
    </row>
    <row r="318" spans="1:41" ht="20">
      <c r="A318" s="139" t="s">
        <v>1</v>
      </c>
      <c r="B318" s="153">
        <v>2278.1999999999998</v>
      </c>
      <c r="C318" s="153">
        <v>2570</v>
      </c>
      <c r="D318" s="153">
        <v>2796.8</v>
      </c>
      <c r="E318" s="153">
        <v>3138.4</v>
      </c>
      <c r="F318" s="153">
        <v>3313.9</v>
      </c>
      <c r="G318" s="153">
        <v>3541.1</v>
      </c>
      <c r="H318" s="153">
        <v>3952.8</v>
      </c>
      <c r="I318" s="153">
        <v>4270.3999999999996</v>
      </c>
      <c r="J318" s="153">
        <v>4536.1000000000004</v>
      </c>
      <c r="K318" s="153">
        <v>4781.8999999999996</v>
      </c>
      <c r="L318" s="153">
        <v>5155.1000000000004</v>
      </c>
      <c r="M318" s="153">
        <v>5570</v>
      </c>
      <c r="N318" s="153">
        <v>5914.6</v>
      </c>
      <c r="O318" s="153">
        <v>6110.1</v>
      </c>
      <c r="P318" s="153">
        <v>6434.7</v>
      </c>
      <c r="Q318" s="153">
        <v>6794.9</v>
      </c>
      <c r="R318" s="153">
        <v>7197.8</v>
      </c>
      <c r="S318" s="153">
        <v>7583.4</v>
      </c>
      <c r="T318" s="153">
        <v>7978.3</v>
      </c>
      <c r="U318" s="153">
        <v>8483.2000000000007</v>
      </c>
      <c r="V318" s="153">
        <v>8954.7999999999993</v>
      </c>
      <c r="W318" s="153">
        <v>9510.5</v>
      </c>
      <c r="X318" s="153">
        <v>10148.200000000001</v>
      </c>
      <c r="Y318" s="153">
        <v>10564.6</v>
      </c>
      <c r="Z318" s="153">
        <v>10876.9</v>
      </c>
      <c r="AA318" s="153">
        <v>11332.4</v>
      </c>
      <c r="AB318" s="153">
        <v>12088.6</v>
      </c>
      <c r="AC318" s="153">
        <v>12888.9</v>
      </c>
      <c r="AD318" s="153">
        <v>13684.7</v>
      </c>
      <c r="AE318" s="153">
        <v>14322.9</v>
      </c>
      <c r="AF318" s="153">
        <v>14752.4</v>
      </c>
      <c r="AG318" s="153">
        <v>14414.6</v>
      </c>
      <c r="AH318" s="153">
        <v>14798.5</v>
      </c>
      <c r="AI318" s="153">
        <v>15379.2</v>
      </c>
      <c r="AJ318" s="153">
        <v>16026.4</v>
      </c>
      <c r="AK318" s="153">
        <v>16581.599999999999</v>
      </c>
      <c r="AL318" s="153">
        <v>17244</v>
      </c>
      <c r="AM318" s="140"/>
      <c r="AN318" s="134">
        <v>17985</v>
      </c>
      <c r="AO318" s="135">
        <v>22476.400000000001</v>
      </c>
    </row>
    <row r="319" spans="1:41">
      <c r="A319" s="47"/>
      <c r="B319" s="49"/>
      <c r="C319" s="49"/>
      <c r="D319" s="49"/>
      <c r="E319" s="49"/>
      <c r="F319" s="49"/>
      <c r="G319" s="49"/>
      <c r="H319" s="49"/>
      <c r="I319" s="49"/>
      <c r="J319" s="49"/>
      <c r="K319" s="49"/>
      <c r="L319" s="49"/>
      <c r="M319" s="49"/>
      <c r="N319" s="49"/>
      <c r="O319" s="49"/>
      <c r="P319" s="49"/>
      <c r="Q319" s="49"/>
      <c r="R319" s="49"/>
      <c r="S319" s="49"/>
      <c r="T319" s="49"/>
      <c r="U319" s="49"/>
      <c r="V319" s="49"/>
      <c r="W319" s="49"/>
      <c r="X319" s="50"/>
      <c r="Y319" s="50"/>
      <c r="Z319" s="50"/>
      <c r="AA319" s="50"/>
      <c r="AB319" s="50"/>
      <c r="AC319" s="51"/>
      <c r="AD319" s="49"/>
      <c r="AE319" s="49"/>
      <c r="AF319" s="91"/>
      <c r="AG319" s="91"/>
      <c r="AH319" s="91"/>
      <c r="AI319" s="92"/>
      <c r="AJ319"/>
    </row>
    <row r="320" spans="1:41">
      <c r="A320" s="48"/>
      <c r="B320" s="49"/>
      <c r="C320" s="141"/>
      <c r="D320" s="49"/>
      <c r="E320" s="49"/>
      <c r="F320" s="49"/>
      <c r="G320" s="49"/>
      <c r="H320" s="49"/>
      <c r="I320" s="49"/>
      <c r="J320" s="49"/>
      <c r="K320" s="49"/>
      <c r="L320" s="49"/>
      <c r="M320" s="49"/>
      <c r="N320" s="49"/>
      <c r="O320" s="49"/>
      <c r="P320" s="49"/>
      <c r="Q320" s="49"/>
      <c r="R320" s="49"/>
      <c r="S320" s="49"/>
      <c r="T320" s="49"/>
      <c r="U320" s="49"/>
      <c r="V320" s="49"/>
      <c r="W320" s="49"/>
      <c r="X320" s="49"/>
      <c r="Y320" s="49"/>
      <c r="Z320" s="49"/>
      <c r="AA320" s="49"/>
      <c r="AB320" s="49"/>
      <c r="AC320" s="49"/>
      <c r="AD320" s="49"/>
      <c r="AE320" s="49"/>
      <c r="AF320" s="91"/>
      <c r="AG320" s="91"/>
      <c r="AH320" s="91"/>
      <c r="AI320" s="92"/>
      <c r="AJ320"/>
    </row>
    <row r="321" spans="1:39" ht="16">
      <c r="A321" s="137" t="s">
        <v>2</v>
      </c>
      <c r="B321" s="42">
        <v>5.6</v>
      </c>
      <c r="C321" s="42">
        <v>3.2</v>
      </c>
      <c r="D321" s="42">
        <v>-0.2</v>
      </c>
      <c r="E321" s="42">
        <v>2.6</v>
      </c>
      <c r="F321" s="42">
        <v>-1.9</v>
      </c>
      <c r="G321" s="42">
        <v>4.5999999999999996</v>
      </c>
      <c r="H321" s="42">
        <v>7.3</v>
      </c>
      <c r="I321" s="42">
        <v>4.2</v>
      </c>
      <c r="J321" s="42">
        <v>3.5</v>
      </c>
      <c r="K321" s="42">
        <v>3.5</v>
      </c>
      <c r="L321" s="42">
        <v>4.2</v>
      </c>
      <c r="M321" s="42">
        <v>3.7</v>
      </c>
      <c r="N321" s="42">
        <v>1.9</v>
      </c>
      <c r="O321" s="42">
        <v>-0.1</v>
      </c>
      <c r="P321" s="42">
        <v>3.6</v>
      </c>
      <c r="Q321" s="42">
        <v>2.7</v>
      </c>
      <c r="R321" s="138">
        <v>4</v>
      </c>
      <c r="S321" s="42">
        <v>2.7</v>
      </c>
      <c r="T321" s="42">
        <v>3.8</v>
      </c>
      <c r="U321" s="42">
        <v>4.5</v>
      </c>
      <c r="V321" s="42">
        <v>4.5</v>
      </c>
      <c r="W321" s="42">
        <v>4.7</v>
      </c>
      <c r="X321" s="42">
        <v>4.0999999999999996</v>
      </c>
      <c r="Y321" s="138">
        <v>1</v>
      </c>
      <c r="Z321" s="42">
        <v>1.8</v>
      </c>
      <c r="AA321" s="42">
        <v>2.8</v>
      </c>
      <c r="AB321" s="42">
        <v>3.8</v>
      </c>
      <c r="AC321" s="42">
        <v>3.3</v>
      </c>
      <c r="AD321" s="42">
        <v>2.7</v>
      </c>
      <c r="AE321" s="42">
        <v>1.8</v>
      </c>
      <c r="AF321" s="42">
        <v>-0.3</v>
      </c>
      <c r="AG321" s="42">
        <v>-2.8</v>
      </c>
      <c r="AH321" s="42">
        <v>2.5</v>
      </c>
      <c r="AI321" s="42">
        <v>1.6</v>
      </c>
      <c r="AJ321" s="42">
        <v>2.2000000000000002</v>
      </c>
      <c r="AK321" s="42">
        <v>1.5</v>
      </c>
      <c r="AL321" s="42">
        <v>2.4</v>
      </c>
      <c r="AM321" s="42"/>
    </row>
    <row r="322" spans="1:39" ht="21">
      <c r="A322" s="53"/>
      <c r="B322" s="52"/>
      <c r="C322" s="52"/>
      <c r="D322" s="52"/>
      <c r="E322" s="52"/>
      <c r="F322" s="52"/>
      <c r="G322" s="52"/>
      <c r="H322" s="52"/>
      <c r="I322" s="52"/>
      <c r="J322" s="52"/>
      <c r="K322" s="52"/>
      <c r="L322" s="52"/>
      <c r="M322" s="52"/>
      <c r="N322" s="52"/>
      <c r="O322" s="52"/>
      <c r="P322" s="52"/>
      <c r="Q322" s="52"/>
      <c r="R322" s="52"/>
      <c r="S322" s="52"/>
      <c r="T322" s="52"/>
      <c r="U322" s="52"/>
      <c r="V322" s="52"/>
      <c r="W322" s="52"/>
      <c r="X322" s="52"/>
      <c r="Y322" s="52"/>
      <c r="Z322" s="52"/>
      <c r="AA322" s="52"/>
      <c r="AB322" s="52"/>
      <c r="AC322" s="52"/>
      <c r="AD322" s="52"/>
      <c r="AE322" s="52"/>
      <c r="AF322" s="93"/>
      <c r="AG322" s="93"/>
      <c r="AH322" s="93"/>
      <c r="AI322"/>
      <c r="AJ322"/>
    </row>
    <row r="323" spans="1:39" ht="32" thickBot="1">
      <c r="A323" s="144" t="s">
        <v>78</v>
      </c>
      <c r="B323" s="145" t="s">
        <v>3</v>
      </c>
      <c r="C323" s="145" t="s">
        <v>4</v>
      </c>
      <c r="D323" s="145" t="s">
        <v>5</v>
      </c>
      <c r="E323" s="145" t="s">
        <v>6</v>
      </c>
      <c r="F323" s="145" t="s">
        <v>7</v>
      </c>
      <c r="G323" s="145" t="s">
        <v>8</v>
      </c>
      <c r="H323" s="145" t="s">
        <v>9</v>
      </c>
      <c r="I323" s="145" t="s">
        <v>10</v>
      </c>
      <c r="J323" s="145" t="s">
        <v>11</v>
      </c>
      <c r="K323" s="145" t="s">
        <v>12</v>
      </c>
      <c r="L323" s="145" t="s">
        <v>13</v>
      </c>
      <c r="M323" s="145" t="s">
        <v>14</v>
      </c>
      <c r="N323" s="145" t="s">
        <v>15</v>
      </c>
      <c r="O323" s="145" t="s">
        <v>16</v>
      </c>
      <c r="P323" s="145" t="s">
        <v>17</v>
      </c>
      <c r="Q323" s="145" t="s">
        <v>18</v>
      </c>
      <c r="R323" s="145" t="s">
        <v>19</v>
      </c>
      <c r="S323" s="145" t="s">
        <v>20</v>
      </c>
      <c r="T323" s="145" t="s">
        <v>21</v>
      </c>
      <c r="U323" s="145" t="s">
        <v>22</v>
      </c>
      <c r="V323" s="145" t="s">
        <v>23</v>
      </c>
      <c r="W323" s="145" t="s">
        <v>24</v>
      </c>
      <c r="X323" s="145" t="s">
        <v>25</v>
      </c>
      <c r="Y323" s="145" t="s">
        <v>184</v>
      </c>
      <c r="Z323" s="145" t="s">
        <v>185</v>
      </c>
      <c r="AA323" s="145" t="s">
        <v>186</v>
      </c>
      <c r="AB323" s="145" t="s">
        <v>187</v>
      </c>
      <c r="AC323" s="145" t="s">
        <v>188</v>
      </c>
      <c r="AD323" s="145" t="s">
        <v>189</v>
      </c>
      <c r="AE323" s="145" t="s">
        <v>190</v>
      </c>
      <c r="AF323" s="145" t="s">
        <v>191</v>
      </c>
      <c r="AG323" s="145" t="s">
        <v>192</v>
      </c>
      <c r="AH323" s="145" t="s">
        <v>70</v>
      </c>
      <c r="AI323" s="145" t="s">
        <v>71</v>
      </c>
      <c r="AJ323" s="145" t="s">
        <v>72</v>
      </c>
      <c r="AK323" s="145" t="s">
        <v>73</v>
      </c>
      <c r="AL323" s="145" t="s">
        <v>74</v>
      </c>
      <c r="AM323" s="145"/>
    </row>
    <row r="324" spans="1:39" ht="16">
      <c r="A324" s="146" t="s">
        <v>75</v>
      </c>
      <c r="B324" s="147">
        <v>88549</v>
      </c>
      <c r="C324" s="147">
        <v>91089</v>
      </c>
      <c r="D324" s="147">
        <v>91128</v>
      </c>
      <c r="E324" s="147">
        <v>92054</v>
      </c>
      <c r="F324" s="147">
        <v>89598</v>
      </c>
      <c r="G324" s="147">
        <v>92233</v>
      </c>
      <c r="H324" s="147">
        <v>96362</v>
      </c>
      <c r="I324" s="147">
        <v>98987</v>
      </c>
      <c r="J324" s="147">
        <v>100886</v>
      </c>
      <c r="K324" s="147">
        <v>103893</v>
      </c>
      <c r="L324" s="147">
        <v>107013</v>
      </c>
      <c r="M324" s="147">
        <v>109217</v>
      </c>
      <c r="N324" s="147">
        <v>110242</v>
      </c>
      <c r="O324" s="147">
        <v>109212</v>
      </c>
      <c r="P324" s="147">
        <v>110039</v>
      </c>
      <c r="Q324" s="147">
        <v>112595</v>
      </c>
      <c r="R324" s="147">
        <v>116324</v>
      </c>
      <c r="S324" s="147">
        <v>118893</v>
      </c>
      <c r="T324" s="147">
        <v>121524</v>
      </c>
      <c r="U324" s="147">
        <v>124861</v>
      </c>
      <c r="V324" s="147">
        <v>127887</v>
      </c>
      <c r="W324" s="147">
        <v>131049</v>
      </c>
      <c r="X324" s="147">
        <v>133242</v>
      </c>
      <c r="Y324" s="147">
        <v>132329</v>
      </c>
      <c r="Z324" s="147">
        <v>131522</v>
      </c>
      <c r="AA324" s="147">
        <v>131369</v>
      </c>
      <c r="AB324" s="147">
        <v>133357</v>
      </c>
      <c r="AC324" s="147">
        <v>135568</v>
      </c>
      <c r="AD324" s="147">
        <v>137791</v>
      </c>
      <c r="AE324" s="147">
        <v>139132</v>
      </c>
      <c r="AF324" s="147">
        <v>137368</v>
      </c>
      <c r="AG324" s="147">
        <v>131106</v>
      </c>
      <c r="AH324" s="147">
        <v>131557</v>
      </c>
      <c r="AI324" s="147">
        <v>133466</v>
      </c>
      <c r="AJ324" s="147">
        <v>135630</v>
      </c>
      <c r="AK324" s="147">
        <v>138058</v>
      </c>
      <c r="AL324" s="147">
        <v>141000</v>
      </c>
      <c r="AM324" s="147"/>
    </row>
    <row r="325" spans="1:39" ht="16">
      <c r="A325" s="146" t="s">
        <v>76</v>
      </c>
      <c r="B325" s="148">
        <v>4126</v>
      </c>
      <c r="C325" s="148">
        <v>2540</v>
      </c>
      <c r="D325" s="148">
        <v>39</v>
      </c>
      <c r="E325" s="148">
        <v>926</v>
      </c>
      <c r="F325" s="148">
        <v>-2456</v>
      </c>
      <c r="G325" s="148">
        <v>2635</v>
      </c>
      <c r="H325" s="148">
        <v>4129</v>
      </c>
      <c r="I325" s="148">
        <v>2625</v>
      </c>
      <c r="J325" s="148">
        <v>1899</v>
      </c>
      <c r="K325" s="148">
        <v>3007</v>
      </c>
      <c r="L325" s="148">
        <v>3120</v>
      </c>
      <c r="M325" s="148">
        <v>2204</v>
      </c>
      <c r="N325" s="148">
        <v>1025</v>
      </c>
      <c r="O325" s="148">
        <v>-1030</v>
      </c>
      <c r="P325" s="148">
        <v>827</v>
      </c>
      <c r="Q325" s="148">
        <v>2556</v>
      </c>
      <c r="R325" s="148">
        <v>3729</v>
      </c>
      <c r="S325" s="148">
        <v>2569</v>
      </c>
      <c r="T325" s="148">
        <v>2631</v>
      </c>
      <c r="U325" s="148">
        <v>3337</v>
      </c>
      <c r="V325" s="148">
        <v>3026</v>
      </c>
      <c r="W325" s="148">
        <v>3162</v>
      </c>
      <c r="X325" s="148">
        <v>2193</v>
      </c>
      <c r="Y325" s="148">
        <v>-913</v>
      </c>
      <c r="Z325" s="148">
        <v>-807</v>
      </c>
      <c r="AA325" s="148">
        <v>-153</v>
      </c>
      <c r="AB325" s="148">
        <v>1988</v>
      </c>
      <c r="AC325" s="148">
        <v>2211</v>
      </c>
      <c r="AD325" s="148">
        <v>2223</v>
      </c>
      <c r="AE325" s="148">
        <v>1341</v>
      </c>
      <c r="AF325" s="148">
        <v>-1764</v>
      </c>
      <c r="AG325" s="148">
        <v>-6262</v>
      </c>
      <c r="AH325" s="148">
        <v>451</v>
      </c>
      <c r="AI325" s="148">
        <v>1909</v>
      </c>
      <c r="AJ325" s="148">
        <v>2164</v>
      </c>
      <c r="AK325" s="148">
        <v>2428</v>
      </c>
      <c r="AL325" s="148">
        <v>2942</v>
      </c>
      <c r="AM325" s="148"/>
    </row>
    <row r="326" spans="1:39" ht="16">
      <c r="A326" s="146" t="s">
        <v>77</v>
      </c>
      <c r="B326" s="149">
        <v>4.9000000000000004</v>
      </c>
      <c r="C326" s="149">
        <v>2.9</v>
      </c>
      <c r="D326" s="149">
        <v>0</v>
      </c>
      <c r="E326" s="149">
        <v>1</v>
      </c>
      <c r="F326" s="149">
        <v>-2.7</v>
      </c>
      <c r="G326" s="149">
        <v>2.9</v>
      </c>
      <c r="H326" s="149">
        <v>4.5</v>
      </c>
      <c r="I326" s="149">
        <v>2.7</v>
      </c>
      <c r="J326" s="149">
        <v>1.9</v>
      </c>
      <c r="K326" s="149">
        <v>3</v>
      </c>
      <c r="L326" s="149">
        <v>3</v>
      </c>
      <c r="M326" s="149">
        <v>2.1</v>
      </c>
      <c r="N326" s="149">
        <v>0.9</v>
      </c>
      <c r="O326" s="149">
        <v>-0.9</v>
      </c>
      <c r="P326" s="149">
        <v>0.8</v>
      </c>
      <c r="Q326" s="149">
        <v>2.2999999999999998</v>
      </c>
      <c r="R326" s="149">
        <v>3.3</v>
      </c>
      <c r="S326" s="149">
        <v>2.2000000000000002</v>
      </c>
      <c r="T326" s="149">
        <v>2.2000000000000002</v>
      </c>
      <c r="U326" s="149">
        <v>2.7</v>
      </c>
      <c r="V326" s="149">
        <v>2.4</v>
      </c>
      <c r="W326" s="149">
        <v>2.5</v>
      </c>
      <c r="X326" s="149">
        <v>1.7</v>
      </c>
      <c r="Y326" s="149">
        <v>-0.7</v>
      </c>
      <c r="Z326" s="149">
        <v>-0.6</v>
      </c>
      <c r="AA326" s="149">
        <v>-0.1</v>
      </c>
      <c r="AB326" s="149">
        <v>1.5</v>
      </c>
      <c r="AC326" s="149">
        <v>1.7</v>
      </c>
      <c r="AD326" s="149">
        <v>1.6</v>
      </c>
      <c r="AE326" s="149">
        <v>1</v>
      </c>
      <c r="AF326" s="149">
        <v>-1.3</v>
      </c>
      <c r="AG326" s="149">
        <v>-4.5999999999999996</v>
      </c>
      <c r="AH326" s="149">
        <v>0.3</v>
      </c>
      <c r="AI326" s="149">
        <v>1.5</v>
      </c>
      <c r="AJ326" s="149">
        <v>1.6</v>
      </c>
      <c r="AK326" s="149">
        <v>1.8</v>
      </c>
      <c r="AL326" s="149">
        <v>2.1</v>
      </c>
      <c r="AM326" s="149"/>
    </row>
    <row r="327" spans="1:39">
      <c r="A327" s="142"/>
      <c r="B327" s="143"/>
      <c r="C327" s="143"/>
      <c r="D327" s="143"/>
      <c r="E327" s="143"/>
      <c r="F327" s="143"/>
      <c r="G327" s="143"/>
      <c r="H327" s="143"/>
      <c r="I327" s="143"/>
      <c r="J327" s="143"/>
      <c r="K327" s="143"/>
      <c r="L327" s="143"/>
      <c r="M327" s="143"/>
      <c r="N327" s="143"/>
      <c r="O327" s="143"/>
      <c r="P327" s="143"/>
      <c r="Q327" s="143"/>
      <c r="R327" s="143"/>
      <c r="S327" s="143"/>
      <c r="T327" s="143"/>
      <c r="U327" s="143"/>
      <c r="V327" s="143"/>
      <c r="W327" s="143"/>
      <c r="X327" s="143"/>
      <c r="Y327" s="143"/>
      <c r="Z327" s="143"/>
      <c r="AA327" s="143"/>
      <c r="AB327" s="143"/>
      <c r="AC327" s="143"/>
      <c r="AD327" s="143"/>
      <c r="AE327" s="143"/>
      <c r="AF327" s="143"/>
      <c r="AG327" s="143"/>
      <c r="AH327" s="143"/>
      <c r="AI327" s="143"/>
      <c r="AJ327" s="143"/>
      <c r="AK327" s="143"/>
      <c r="AL327" s="143"/>
      <c r="AM327" s="143"/>
    </row>
    <row r="328" spans="1:39" ht="19">
      <c r="A328" s="54" t="s">
        <v>168</v>
      </c>
      <c r="B328" s="55" t="s">
        <v>299</v>
      </c>
      <c r="C328" s="55" t="s">
        <v>299</v>
      </c>
      <c r="D328" s="55" t="s">
        <v>299</v>
      </c>
      <c r="E328" s="55" t="s">
        <v>299</v>
      </c>
      <c r="F328" s="55" t="s">
        <v>300</v>
      </c>
      <c r="G328" s="55" t="s">
        <v>300</v>
      </c>
      <c r="H328" s="55" t="s">
        <v>300</v>
      </c>
      <c r="I328" s="55" t="s">
        <v>300</v>
      </c>
      <c r="J328" s="55" t="s">
        <v>300</v>
      </c>
      <c r="K328" s="55" t="s">
        <v>300</v>
      </c>
      <c r="L328" s="55" t="s">
        <v>302</v>
      </c>
      <c r="M328" s="55" t="s">
        <v>302</v>
      </c>
      <c r="N328" s="55" t="s">
        <v>302</v>
      </c>
      <c r="O328" s="55" t="s">
        <v>302</v>
      </c>
      <c r="P328" s="55" t="s">
        <v>302</v>
      </c>
      <c r="Q328" s="55" t="s">
        <v>302</v>
      </c>
      <c r="R328" s="55" t="s">
        <v>299</v>
      </c>
      <c r="S328" s="55" t="s">
        <v>299</v>
      </c>
      <c r="T328" s="55" t="s">
        <v>303</v>
      </c>
      <c r="U328" s="55" t="s">
        <v>303</v>
      </c>
      <c r="V328" s="55" t="s">
        <v>303</v>
      </c>
      <c r="W328" s="55" t="s">
        <v>303</v>
      </c>
      <c r="X328" s="55" t="s">
        <v>303</v>
      </c>
      <c r="Y328" s="56" t="s">
        <v>304</v>
      </c>
      <c r="Z328" s="55" t="s">
        <v>305</v>
      </c>
      <c r="AA328" s="55" t="s">
        <v>60</v>
      </c>
      <c r="AB328" s="55" t="s">
        <v>311</v>
      </c>
      <c r="AC328" s="55" t="s">
        <v>311</v>
      </c>
      <c r="AD328" s="55" t="s">
        <v>311</v>
      </c>
      <c r="AE328" s="55" t="s">
        <v>311</v>
      </c>
      <c r="AF328" s="56" t="s">
        <v>301</v>
      </c>
      <c r="AG328" s="56" t="s">
        <v>301</v>
      </c>
      <c r="AH328" s="56" t="s">
        <v>169</v>
      </c>
      <c r="AI328" s="56" t="s">
        <v>169</v>
      </c>
      <c r="AJ328" s="56" t="s">
        <v>50</v>
      </c>
      <c r="AK328" s="56" t="s">
        <v>50</v>
      </c>
      <c r="AL328" s="56" t="s">
        <v>50</v>
      </c>
      <c r="AM328" s="56"/>
    </row>
    <row r="329" spans="1:39">
      <c r="A329" s="4"/>
      <c r="B329" s="32"/>
      <c r="C329" s="31"/>
      <c r="D329" s="31"/>
      <c r="E329" s="31"/>
      <c r="F329" s="31"/>
    </row>
    <row r="330" spans="1:39">
      <c r="A330" s="4"/>
      <c r="B330" s="32"/>
      <c r="C330" s="31"/>
      <c r="D330" s="31"/>
      <c r="E330" s="31"/>
      <c r="F330" s="31"/>
    </row>
    <row r="331" spans="1:39">
      <c r="A331" s="4"/>
      <c r="B331" s="32"/>
      <c r="C331" s="31"/>
      <c r="D331" s="31"/>
      <c r="E331" s="31"/>
      <c r="F331" s="31"/>
    </row>
    <row r="332" spans="1:39">
      <c r="A332" s="4"/>
      <c r="B332" s="32"/>
      <c r="C332" s="31"/>
      <c r="D332" s="31"/>
      <c r="E332" s="31"/>
      <c r="F332" s="31"/>
    </row>
    <row r="333" spans="1:39">
      <c r="A333" s="4"/>
      <c r="B333" s="32"/>
      <c r="C333" s="31"/>
      <c r="D333" s="31"/>
      <c r="E333" s="31"/>
      <c r="F333" s="31"/>
    </row>
    <row r="334" spans="1:39">
      <c r="A334" s="4"/>
      <c r="B334" s="32"/>
      <c r="C334" s="31"/>
      <c r="D334" s="31"/>
      <c r="E334" s="31"/>
      <c r="F334" s="31"/>
    </row>
    <row r="335" spans="1:39">
      <c r="A335" s="4"/>
      <c r="B335" s="32"/>
      <c r="C335" s="31"/>
      <c r="D335" s="31"/>
      <c r="E335" s="31"/>
      <c r="F335" s="31"/>
    </row>
    <row r="336" spans="1:39">
      <c r="A336" s="4"/>
      <c r="B336" s="32"/>
      <c r="C336" s="31"/>
      <c r="D336" s="31"/>
      <c r="E336" s="31"/>
      <c r="F336" s="31"/>
    </row>
    <row r="337" spans="1:6">
      <c r="A337" s="4"/>
      <c r="B337" s="32"/>
      <c r="C337" s="31"/>
      <c r="D337" s="31"/>
      <c r="E337" s="31"/>
      <c r="F337" s="31"/>
    </row>
    <row r="338" spans="1:6">
      <c r="A338" s="4"/>
      <c r="B338" s="32"/>
      <c r="C338" s="31"/>
      <c r="D338" s="31"/>
      <c r="E338" s="31"/>
      <c r="F338" s="31"/>
    </row>
  </sheetData>
  <mergeCells count="7">
    <mergeCell ref="A315:A316"/>
    <mergeCell ref="A8:A9"/>
    <mergeCell ref="A80:K80"/>
    <mergeCell ref="A81:J81"/>
    <mergeCell ref="A164:K164"/>
    <mergeCell ref="A165:J165"/>
    <mergeCell ref="A300:K300"/>
  </mergeCells>
  <phoneticPr fontId="0" type="noConversion"/>
  <hyperlinks>
    <hyperlink ref="AE81" r:id="rId1"/>
    <hyperlink ref="AJ52" location="'New%20Data'!A69" display="'New%20Data'!A69"/>
    <hyperlink ref="AJ57" location="'New%20Data'!A71" display="'New%20Data'!A71"/>
    <hyperlink ref="AE161" r:id="rId2"/>
    <hyperlink ref="AJ121" location="'New%20Data'!A55" display="'New%20Data'!A55"/>
    <hyperlink ref="AJ134" location="'New%20Data'!A55" display="'New%20Data'!A55"/>
    <hyperlink ref="AE288" r:id="rId3"/>
  </hyperlinks>
  <pageMargins left="0.5" right="0.5" top="0.5" bottom="0.5" header="0.5" footer="0.5"/>
  <headerFooter alignWithMargins="0"/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"/>
  <sheetViews>
    <sheetView workbookViewId="0"/>
  </sheetViews>
  <sheetFormatPr baseColWidth="10" defaultColWidth="8.625" defaultRowHeight="15"/>
  <sheetData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Charts</vt:lpstr>
      </vt:variant>
      <vt:variant>
        <vt:i4>10</vt:i4>
      </vt:variant>
    </vt:vector>
  </HeadingPairs>
  <TitlesOfParts>
    <vt:vector size="16" baseType="lpstr">
      <vt:lpstr>All Yr Chart Data</vt:lpstr>
      <vt:lpstr>Select Yr Chart Data</vt:lpstr>
      <vt:lpstr>Output Tables</vt:lpstr>
      <vt:lpstr>Per $100K GDP</vt:lpstr>
      <vt:lpstr>Download</vt:lpstr>
      <vt:lpstr>Sheet1</vt:lpstr>
      <vt:lpstr>Debt Chart</vt:lpstr>
      <vt:lpstr>Rev &amp; Exp Chart</vt:lpstr>
      <vt:lpstr>Revenue Chart</vt:lpstr>
      <vt:lpstr>Expend Chart</vt:lpstr>
      <vt:lpstr>Entitlements Chart</vt:lpstr>
      <vt:lpstr>Rev &amp; Exp Chart 2</vt:lpstr>
      <vt:lpstr>Revenue Chart 2</vt:lpstr>
      <vt:lpstr>Expend Chart 2</vt:lpstr>
      <vt:lpstr>Deficit</vt:lpstr>
      <vt:lpstr>Years Chosen</vt:lpstr>
    </vt:vector>
  </TitlesOfParts>
  <Company>Bureau of the Census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ADNET</dc:creator>
  <cp:lastModifiedBy>Lawrence Littlefield</cp:lastModifiedBy>
  <cp:lastPrinted>2016-02-06T16:11:45Z</cp:lastPrinted>
  <dcterms:created xsi:type="dcterms:W3CDTF">2006-04-27T18:14:01Z</dcterms:created>
  <dcterms:modified xsi:type="dcterms:W3CDTF">2016-02-09T02:30:28Z</dcterms:modified>
</cp:coreProperties>
</file>